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995" windowHeight="15330" activeTab="0"/>
  </bookViews>
  <sheets>
    <sheet name="Q_Vib" sheetId="1" r:id="rId1"/>
    <sheet name="Q_Ro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<sst xmlns="http://schemas.openxmlformats.org/spreadsheetml/2006/main" count="29" uniqueCount="18">
  <si>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Schwingungsniveaus alle:</t>
  </si>
  <si>
    <t>thermische Energie, kT:</t>
  </si>
  <si>
    <t>cm^-1</t>
  </si>
  <si>
    <r>
      <t xml:space="preserve">Q = </t>
    </r>
    <r>
      <rPr>
        <b/>
        <sz val="12"/>
        <rFont val="Symbol"/>
        <family val="1"/>
      </rPr>
      <t>S</t>
    </r>
    <r>
      <rPr>
        <sz val="10"/>
        <rFont val="Arial"/>
        <family val="0"/>
      </rPr>
      <t>gi*exp(-Ei/kT)</t>
    </r>
  </si>
  <si>
    <t xml:space="preserve">gi:  </t>
  </si>
  <si>
    <t>Ei</t>
  </si>
  <si>
    <t>P(Ei)</t>
  </si>
  <si>
    <t>P(Ei)=gi*exp(-Ei/kT)/Q</t>
  </si>
  <si>
    <t>gi*exp(-Ei/kT)</t>
  </si>
  <si>
    <t>Q:</t>
  </si>
  <si>
    <t>P(Ei)/%</t>
  </si>
  <si>
    <t>Vibration i</t>
  </si>
  <si>
    <t>Berechnung der Besetzungszahlen für die Vibration von I2</t>
  </si>
  <si>
    <t xml:space="preserve">Berechnung der Besetzungszahlen für die Rotation </t>
  </si>
  <si>
    <t>Rotionskonstante B:</t>
  </si>
  <si>
    <t>gi:</t>
  </si>
  <si>
    <t>2*i+1</t>
  </si>
  <si>
    <t>Rotation 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</si>
</sst>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sz val="3.5"/>
      <name val="Arial"/>
      <family val="0"/>
    </font>
    <font>
      <sz val="3.7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10" fontId="0" fillId="0" borderId="1" xfId="0" applyNumberFormat="1" applyBorder="1" applyAlignment="1">
      <alignment/>
    </xf>
    <xf numFmtId="1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25"/>
          <c:w val="1"/>
          <c:h val="0.897"/>
        </c:manualLayout>
      </c:layout>
      <c:barChart>
        <c:barDir val="bar"/>
        <c:grouping val="stacked"/>
        <c:varyColors val="0"/>
        <c:ser>
          <c:idx val="0"/>
          <c:order val="0"/>
          <c:tx>
            <c:v>P(Ei)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P(Ei)</c:v>
              </c:pt>
            </c:strLit>
          </c:cat>
          <c:val>
            <c:numRef>
              <c:f>Q_Vib!$D$10:$D$30</c:f>
              <c:numCache/>
            </c:numRef>
          </c:val>
        </c:ser>
        <c:overlap val="100"/>
        <c:axId val="20056421"/>
        <c:axId val="46290062"/>
      </c:barChart>
      <c:catAx>
        <c:axId val="200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0056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3"/>
          <c:w val="1"/>
          <c:h val="0.92775"/>
        </c:manualLayout>
      </c:layout>
      <c:barChart>
        <c:barDir val="bar"/>
        <c:grouping val="stacked"/>
        <c:varyColors val="0"/>
        <c:ser>
          <c:idx val="0"/>
          <c:order val="0"/>
          <c:tx>
            <c:v>P(Ei)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P(Ei)</c:v>
              </c:pt>
            </c:strLit>
          </c:cat>
          <c:val>
            <c:numRef>
              <c:f>Q_Rot!$D$10:$D$40</c:f>
              <c:numCache/>
            </c:numRef>
          </c:val>
        </c:ser>
        <c:overlap val="100"/>
        <c:axId val="13957375"/>
        <c:axId val="58507512"/>
      </c:barChart>
      <c:catAx>
        <c:axId val="1395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Population Rotationsniveaus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25"/>
          <c:w val="0.9595"/>
          <c:h val="0.8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Q_Rot!$B$10:$B$40</c:f>
              <c:numCache/>
            </c:numRef>
          </c:xVal>
          <c:yVal>
            <c:numRef>
              <c:f>Q_Rot!$E$10:$E$40</c:f>
              <c:numCache/>
            </c:numRef>
          </c:yVal>
          <c:smooth val="1"/>
        </c:ser>
        <c:axId val="56805561"/>
        <c:axId val="41488002"/>
      </c:scatterChart>
      <c:val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Energie Erot /cm^-1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crossBetween val="midCat"/>
        <c:dispUnits/>
      </c:val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P(Erot)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805561"/>
        <c:crosses val="autoZero"/>
        <c:crossBetween val="midCat"/>
        <c:dispUnits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Population Rotationsniveaus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35"/>
          <c:w val="0.9575"/>
          <c:h val="0.85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Q_Rot!$A$10:$A$40</c:f>
              <c:numCache/>
            </c:numRef>
          </c:xVal>
          <c:yVal>
            <c:numRef>
              <c:f>Q_Rot!$E$10:$E$40</c:f>
              <c:numCache/>
            </c:numRef>
          </c:yVal>
          <c:smooth val="1"/>
        </c:ser>
        <c:axId val="37847699"/>
        <c:axId val="5084972"/>
      </c:scatterChart>
      <c:valAx>
        <c:axId val="3784769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Rotationsquantenzahl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crossBetween val="midCat"/>
        <c:dispUnits/>
      </c:val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7847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7</xdr:row>
      <xdr:rowOff>66675</xdr:rowOff>
    </xdr:from>
    <xdr:to>
      <xdr:col>9</xdr:col>
      <xdr:colOff>19050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086225" y="1238250"/>
        <a:ext cx="2819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7</xdr:row>
      <xdr:rowOff>66675</xdr:rowOff>
    </xdr:from>
    <xdr:to>
      <xdr:col>9</xdr:col>
      <xdr:colOff>19050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086225" y="1238250"/>
        <a:ext cx="2819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7</xdr:row>
      <xdr:rowOff>104775</xdr:rowOff>
    </xdr:from>
    <xdr:to>
      <xdr:col>15</xdr:col>
      <xdr:colOff>342900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7019925" y="1276350"/>
        <a:ext cx="47815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31</xdr:row>
      <xdr:rowOff>133350</xdr:rowOff>
    </xdr:from>
    <xdr:to>
      <xdr:col>15</xdr:col>
      <xdr:colOff>352425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7019925" y="5191125"/>
        <a:ext cx="47910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C4" sqref="C4"/>
    </sheetView>
  </sheetViews>
  <sheetFormatPr defaultColWidth="11.421875" defaultRowHeight="12.75"/>
  <cols>
    <col min="3" max="3" width="11.8515625" style="0" customWidth="1"/>
  </cols>
  <sheetData>
    <row r="1" ht="12.75">
      <c r="A1" s="1" t="s">
        <v>12</v>
      </c>
    </row>
    <row r="2" spans="2:4" ht="12.75">
      <c r="B2" s="2" t="s">
        <v>0</v>
      </c>
      <c r="C2">
        <v>100</v>
      </c>
      <c r="D2" t="s">
        <v>2</v>
      </c>
    </row>
    <row r="3" spans="2:4" ht="12.75">
      <c r="B3" s="2" t="s">
        <v>1</v>
      </c>
      <c r="C3">
        <v>300</v>
      </c>
      <c r="D3" t="s">
        <v>2</v>
      </c>
    </row>
    <row r="4" spans="2:3" ht="12.75">
      <c r="B4" s="2" t="s">
        <v>15</v>
      </c>
      <c r="C4">
        <v>1</v>
      </c>
    </row>
    <row r="6" ht="12.75">
      <c r="A6" t="s">
        <v>7</v>
      </c>
    </row>
    <row r="7" ht="15.75">
      <c r="A7" t="s">
        <v>3</v>
      </c>
    </row>
    <row r="9" spans="1:5" ht="12.75">
      <c r="A9" s="5" t="s">
        <v>11</v>
      </c>
      <c r="B9" s="5" t="s">
        <v>5</v>
      </c>
      <c r="C9" s="5" t="s">
        <v>8</v>
      </c>
      <c r="D9" s="5" t="s">
        <v>6</v>
      </c>
      <c r="E9" s="5" t="s">
        <v>10</v>
      </c>
    </row>
    <row r="10" spans="1:5" ht="12.75">
      <c r="A10">
        <v>0</v>
      </c>
      <c r="B10">
        <f>C$2*A10</f>
        <v>0</v>
      </c>
      <c r="C10">
        <f>EXP(-B10/$C$3)</f>
        <v>1</v>
      </c>
      <c r="D10">
        <f>C10/C$31</f>
        <v>0.28372741533939216</v>
      </c>
      <c r="E10" s="4">
        <f>D10</f>
        <v>0.28372741533939216</v>
      </c>
    </row>
    <row r="11" spans="1:5" ht="12.75">
      <c r="A11">
        <f>A10+1</f>
        <v>1</v>
      </c>
      <c r="B11">
        <f aca="true" t="shared" si="0" ref="B11:B30">C$2*A11</f>
        <v>100</v>
      </c>
      <c r="C11">
        <f aca="true" t="shared" si="1" ref="C11:C30">EXP(-B11/$C$3)</f>
        <v>0.7165313105737893</v>
      </c>
      <c r="D11">
        <f aca="true" t="shared" si="2" ref="D11:D29">C11/C$31</f>
        <v>0.2032995767588485</v>
      </c>
      <c r="E11" s="4">
        <f aca="true" t="shared" si="3" ref="E11:E30">D11</f>
        <v>0.2032995767588485</v>
      </c>
    </row>
    <row r="12" spans="1:5" ht="12.75">
      <c r="A12">
        <f aca="true" t="shared" si="4" ref="A12:A30">A11+1</f>
        <v>2</v>
      </c>
      <c r="B12">
        <f t="shared" si="0"/>
        <v>200</v>
      </c>
      <c r="C12">
        <f t="shared" si="1"/>
        <v>0.513417119032592</v>
      </c>
      <c r="D12">
        <f t="shared" si="2"/>
        <v>0.14567051217411436</v>
      </c>
      <c r="E12" s="4">
        <f t="shared" si="3"/>
        <v>0.14567051217411436</v>
      </c>
    </row>
    <row r="13" spans="1:5" ht="12.75">
      <c r="A13">
        <f t="shared" si="4"/>
        <v>3</v>
      </c>
      <c r="B13">
        <f t="shared" si="0"/>
        <v>300</v>
      </c>
      <c r="C13">
        <f t="shared" si="1"/>
        <v>0.36787944117144233</v>
      </c>
      <c r="D13">
        <f t="shared" si="2"/>
        <v>0.1043774830000733</v>
      </c>
      <c r="E13" s="4">
        <f t="shared" si="3"/>
        <v>0.1043774830000733</v>
      </c>
    </row>
    <row r="14" spans="1:5" ht="12.75">
      <c r="A14">
        <f t="shared" si="4"/>
        <v>4</v>
      </c>
      <c r="B14">
        <f t="shared" si="0"/>
        <v>400</v>
      </c>
      <c r="C14">
        <f t="shared" si="1"/>
        <v>0.26359713811572677</v>
      </c>
      <c r="D14">
        <f t="shared" si="2"/>
        <v>0.07478973468843593</v>
      </c>
      <c r="E14" s="4">
        <f t="shared" si="3"/>
        <v>0.07478973468843593</v>
      </c>
    </row>
    <row r="15" spans="1:5" ht="12.75">
      <c r="A15">
        <f t="shared" si="4"/>
        <v>5</v>
      </c>
      <c r="B15">
        <f t="shared" si="0"/>
        <v>500</v>
      </c>
      <c r="C15">
        <f t="shared" si="1"/>
        <v>0.18887560283756183</v>
      </c>
      <c r="D15">
        <f t="shared" si="2"/>
        <v>0.05358918661377098</v>
      </c>
      <c r="E15" s="4">
        <f t="shared" si="3"/>
        <v>0.05358918661377098</v>
      </c>
    </row>
    <row r="16" spans="1:5" ht="12.75">
      <c r="A16">
        <f t="shared" si="4"/>
        <v>6</v>
      </c>
      <c r="B16">
        <f t="shared" si="0"/>
        <v>600</v>
      </c>
      <c r="C16">
        <f t="shared" si="1"/>
        <v>0.1353352832366127</v>
      </c>
      <c r="D16">
        <f t="shared" si="2"/>
        <v>0.03839833011694869</v>
      </c>
      <c r="E16" s="4">
        <f t="shared" si="3"/>
        <v>0.03839833011694869</v>
      </c>
    </row>
    <row r="17" spans="1:5" ht="12.75">
      <c r="A17">
        <f t="shared" si="4"/>
        <v>7</v>
      </c>
      <c r="B17">
        <f t="shared" si="0"/>
        <v>700</v>
      </c>
      <c r="C17">
        <f t="shared" si="1"/>
        <v>0.09697196786440505</v>
      </c>
      <c r="D17">
        <f t="shared" si="2"/>
        <v>0.02751360580254224</v>
      </c>
      <c r="E17" s="4">
        <f t="shared" si="3"/>
        <v>0.02751360580254224</v>
      </c>
    </row>
    <row r="18" spans="1:5" ht="12.75">
      <c r="A18">
        <f t="shared" si="4"/>
        <v>8</v>
      </c>
      <c r="B18">
        <f t="shared" si="0"/>
        <v>800</v>
      </c>
      <c r="C18">
        <f t="shared" si="1"/>
        <v>0.06948345122280154</v>
      </c>
      <c r="D18">
        <f t="shared" si="2"/>
        <v>0.01971436002430621</v>
      </c>
      <c r="E18" s="4">
        <f t="shared" si="3"/>
        <v>0.01971436002430621</v>
      </c>
    </row>
    <row r="19" spans="1:5" ht="12.75">
      <c r="A19">
        <f t="shared" si="4"/>
        <v>9</v>
      </c>
      <c r="B19">
        <f t="shared" si="0"/>
        <v>900</v>
      </c>
      <c r="C19">
        <f t="shared" si="1"/>
        <v>0.049787068367863944</v>
      </c>
      <c r="D19">
        <f t="shared" si="2"/>
        <v>0.014125956225339647</v>
      </c>
      <c r="E19" s="4">
        <f t="shared" si="3"/>
        <v>0.014125956225339647</v>
      </c>
    </row>
    <row r="20" spans="1:5" ht="12.75">
      <c r="A20">
        <f t="shared" si="4"/>
        <v>10</v>
      </c>
      <c r="B20">
        <f t="shared" si="0"/>
        <v>1000</v>
      </c>
      <c r="C20">
        <f t="shared" si="1"/>
        <v>0.035673993347252395</v>
      </c>
      <c r="D20">
        <f t="shared" si="2"/>
        <v>0.010121689927250592</v>
      </c>
      <c r="E20" s="4">
        <f t="shared" si="3"/>
        <v>0.010121689927250592</v>
      </c>
    </row>
    <row r="21" spans="1:5" ht="12.75">
      <c r="A21">
        <f t="shared" si="4"/>
        <v>11</v>
      </c>
      <c r="B21">
        <f t="shared" si="0"/>
        <v>1100</v>
      </c>
      <c r="C21">
        <f t="shared" si="1"/>
        <v>0.025561533206507402</v>
      </c>
      <c r="D21">
        <f t="shared" si="2"/>
        <v>0.00725250774879439</v>
      </c>
      <c r="E21" s="4">
        <f t="shared" si="3"/>
        <v>0.00725250774879439</v>
      </c>
    </row>
    <row r="22" spans="1:5" ht="12.75">
      <c r="A22">
        <f t="shared" si="4"/>
        <v>12</v>
      </c>
      <c r="B22">
        <f t="shared" si="0"/>
        <v>1200</v>
      </c>
      <c r="C22">
        <f t="shared" si="1"/>
        <v>0.01831563888873418</v>
      </c>
      <c r="D22">
        <f t="shared" si="2"/>
        <v>0.005196648882190205</v>
      </c>
      <c r="E22" s="4">
        <f t="shared" si="3"/>
        <v>0.005196648882190205</v>
      </c>
    </row>
    <row r="23" spans="1:5" ht="12.75">
      <c r="A23">
        <f t="shared" si="4"/>
        <v>13</v>
      </c>
      <c r="B23">
        <f t="shared" si="0"/>
        <v>1300</v>
      </c>
      <c r="C23">
        <f t="shared" si="1"/>
        <v>0.013123728736940968</v>
      </c>
      <c r="D23">
        <f t="shared" si="2"/>
        <v>0.0037235616341475663</v>
      </c>
      <c r="E23" s="4">
        <f t="shared" si="3"/>
        <v>0.0037235616341475663</v>
      </c>
    </row>
    <row r="24" spans="1:5" ht="12.75">
      <c r="A24">
        <f t="shared" si="4"/>
        <v>14</v>
      </c>
      <c r="B24">
        <f t="shared" si="0"/>
        <v>1400</v>
      </c>
      <c r="C24">
        <f t="shared" si="1"/>
        <v>0.009403562551495206</v>
      </c>
      <c r="D24">
        <f t="shared" si="2"/>
        <v>0.0026680484977180344</v>
      </c>
      <c r="E24" s="4">
        <f t="shared" si="3"/>
        <v>0.0026680484977180344</v>
      </c>
    </row>
    <row r="25" spans="1:5" ht="12.75">
      <c r="A25">
        <f t="shared" si="4"/>
        <v>15</v>
      </c>
      <c r="B25">
        <f t="shared" si="0"/>
        <v>1500</v>
      </c>
      <c r="C25">
        <f t="shared" si="1"/>
        <v>0.006737946999085467</v>
      </c>
      <c r="D25">
        <f t="shared" si="2"/>
        <v>0.0019117402867443332</v>
      </c>
      <c r="E25" s="4">
        <f t="shared" si="3"/>
        <v>0.0019117402867443332</v>
      </c>
    </row>
    <row r="26" spans="1:5" ht="12.75">
      <c r="A26">
        <f t="shared" si="4"/>
        <v>16</v>
      </c>
      <c r="B26">
        <f t="shared" si="0"/>
        <v>1600</v>
      </c>
      <c r="C26">
        <f t="shared" si="1"/>
        <v>0.004827949993831441</v>
      </c>
      <c r="D26">
        <f t="shared" si="2"/>
        <v>0.001369821773137629</v>
      </c>
      <c r="E26" s="4">
        <f t="shared" si="3"/>
        <v>0.001369821773137629</v>
      </c>
    </row>
    <row r="27" spans="1:5" ht="12.75">
      <c r="A27">
        <f t="shared" si="4"/>
        <v>17</v>
      </c>
      <c r="B27">
        <f t="shared" si="0"/>
        <v>1700</v>
      </c>
      <c r="C27">
        <f t="shared" si="1"/>
        <v>0.0034593773364647584</v>
      </c>
      <c r="D27">
        <f t="shared" si="2"/>
        <v>0.0009815201903588166</v>
      </c>
      <c r="E27" s="4">
        <f t="shared" si="3"/>
        <v>0.0009815201903588166</v>
      </c>
    </row>
    <row r="28" spans="1:5" ht="12.75">
      <c r="A28">
        <f t="shared" si="4"/>
        <v>18</v>
      </c>
      <c r="B28">
        <f t="shared" si="0"/>
        <v>1800</v>
      </c>
      <c r="C28">
        <f t="shared" si="1"/>
        <v>0.0024787521766663585</v>
      </c>
      <c r="D28">
        <f t="shared" si="2"/>
        <v>0.0007032899483524382</v>
      </c>
      <c r="E28" s="4">
        <f t="shared" si="3"/>
        <v>0.0007032899483524382</v>
      </c>
    </row>
    <row r="29" spans="1:5" ht="12.75">
      <c r="A29">
        <f t="shared" si="4"/>
        <v>19</v>
      </c>
      <c r="B29">
        <f t="shared" si="0"/>
        <v>1900</v>
      </c>
      <c r="C29">
        <f t="shared" si="1"/>
        <v>0.0017761035457343791</v>
      </c>
      <c r="D29">
        <f t="shared" si="2"/>
        <v>0.0005039292684063453</v>
      </c>
      <c r="E29" s="4">
        <f t="shared" si="3"/>
        <v>0.0005039292684063453</v>
      </c>
    </row>
    <row r="30" spans="1:5" ht="12.75">
      <c r="A30" s="3">
        <f t="shared" si="4"/>
        <v>20</v>
      </c>
      <c r="B30" s="3">
        <f t="shared" si="0"/>
        <v>2000</v>
      </c>
      <c r="C30" s="3">
        <f t="shared" si="1"/>
        <v>0.0012726338013398079</v>
      </c>
      <c r="D30" s="3">
        <f>C30/C$31</f>
        <v>0.00036108109912768915</v>
      </c>
      <c r="E30" s="8">
        <f t="shared" si="3"/>
        <v>0.00036108109912768915</v>
      </c>
    </row>
    <row r="31" spans="2:5" ht="12.75">
      <c r="B31" s="6" t="s">
        <v>9</v>
      </c>
      <c r="C31" s="7">
        <f>SUM(C10:C30)</f>
        <v>3.5245096030068477</v>
      </c>
      <c r="D31" s="7">
        <f>SUM(D10:D30)</f>
        <v>1.0000000000000002</v>
      </c>
      <c r="E31" s="9">
        <f>SUM(E10:E30)</f>
        <v>1.0000000000000002</v>
      </c>
    </row>
    <row r="35" ht="12.75">
      <c r="B35">
        <f>B10*D10</f>
        <v>0</v>
      </c>
    </row>
    <row r="36" ht="12.75">
      <c r="B36">
        <f aca="true" t="shared" si="5" ref="B36:B55">B11*D11</f>
        <v>20.32995767588485</v>
      </c>
    </row>
    <row r="37" ht="12.75">
      <c r="B37">
        <f t="shared" si="5"/>
        <v>29.13410243482287</v>
      </c>
    </row>
    <row r="38" ht="12.75">
      <c r="B38">
        <f t="shared" si="5"/>
        <v>31.31324490002199</v>
      </c>
    </row>
    <row r="39" ht="12.75">
      <c r="B39">
        <f t="shared" si="5"/>
        <v>29.915893875374373</v>
      </c>
    </row>
    <row r="40" ht="12.75">
      <c r="B40">
        <f t="shared" si="5"/>
        <v>26.794593306885492</v>
      </c>
    </row>
    <row r="41" ht="12.75">
      <c r="B41">
        <f t="shared" si="5"/>
        <v>23.038998070169214</v>
      </c>
    </row>
    <row r="42" ht="12.75">
      <c r="B42">
        <f t="shared" si="5"/>
        <v>19.25952406177957</v>
      </c>
    </row>
    <row r="43" ht="12.75">
      <c r="B43">
        <f t="shared" si="5"/>
        <v>15.771488019444968</v>
      </c>
    </row>
    <row r="44" ht="12.75">
      <c r="B44">
        <f t="shared" si="5"/>
        <v>12.713360602805682</v>
      </c>
    </row>
    <row r="45" ht="12.75">
      <c r="B45">
        <f t="shared" si="5"/>
        <v>10.121689927250593</v>
      </c>
    </row>
    <row r="46" ht="12.75">
      <c r="B46">
        <f t="shared" si="5"/>
        <v>7.977758523673829</v>
      </c>
    </row>
    <row r="47" ht="12.75">
      <c r="B47">
        <f t="shared" si="5"/>
        <v>6.235978658628246</v>
      </c>
    </row>
    <row r="48" ht="12.75">
      <c r="B48">
        <f t="shared" si="5"/>
        <v>4.840630124391836</v>
      </c>
    </row>
    <row r="49" ht="12.75">
      <c r="B49">
        <f t="shared" si="5"/>
        <v>3.735267896805248</v>
      </c>
    </row>
    <row r="50" ht="12.75">
      <c r="B50">
        <f t="shared" si="5"/>
        <v>2.8676104301164997</v>
      </c>
    </row>
    <row r="51" ht="12.75">
      <c r="B51">
        <f t="shared" si="5"/>
        <v>2.1917148370202066</v>
      </c>
    </row>
    <row r="52" ht="12.75">
      <c r="B52">
        <f t="shared" si="5"/>
        <v>1.6685843236099882</v>
      </c>
    </row>
    <row r="53" ht="12.75">
      <c r="B53">
        <f t="shared" si="5"/>
        <v>1.2659219070343888</v>
      </c>
    </row>
    <row r="54" ht="12.75">
      <c r="B54">
        <f t="shared" si="5"/>
        <v>0.9574656099720561</v>
      </c>
    </row>
    <row r="55" ht="12.75">
      <c r="B55">
        <f t="shared" si="5"/>
        <v>0.7221621982553783</v>
      </c>
    </row>
    <row r="56" ht="12.75">
      <c r="B56">
        <f>SUM(B35:B55)</f>
        <v>250.85594738394735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S26" sqref="S26"/>
    </sheetView>
  </sheetViews>
  <sheetFormatPr defaultColWidth="11.421875" defaultRowHeight="12.75"/>
  <cols>
    <col min="3" max="3" width="11.8515625" style="0" customWidth="1"/>
  </cols>
  <sheetData>
    <row r="1" ht="12.75">
      <c r="A1" s="1" t="s">
        <v>13</v>
      </c>
    </row>
    <row r="2" spans="2:4" ht="12.75">
      <c r="B2" s="2" t="s">
        <v>14</v>
      </c>
      <c r="C2">
        <v>2</v>
      </c>
      <c r="D2" t="s">
        <v>2</v>
      </c>
    </row>
    <row r="3" spans="2:4" ht="12.75">
      <c r="B3" s="2" t="s">
        <v>1</v>
      </c>
      <c r="C3">
        <v>200</v>
      </c>
      <c r="D3" t="s">
        <v>2</v>
      </c>
    </row>
    <row r="4" spans="2:3" ht="12.75">
      <c r="B4" s="2" t="s">
        <v>4</v>
      </c>
      <c r="C4" t="s">
        <v>16</v>
      </c>
    </row>
    <row r="6" ht="12.75">
      <c r="A6" t="s">
        <v>7</v>
      </c>
    </row>
    <row r="7" ht="15.75">
      <c r="A7" t="s">
        <v>3</v>
      </c>
    </row>
    <row r="9" spans="1:5" ht="12.75">
      <c r="A9" s="5" t="s">
        <v>17</v>
      </c>
      <c r="B9" s="5" t="s">
        <v>5</v>
      </c>
      <c r="C9" s="5" t="s">
        <v>8</v>
      </c>
      <c r="D9" s="5" t="s">
        <v>6</v>
      </c>
      <c r="E9" s="5" t="s">
        <v>10</v>
      </c>
    </row>
    <row r="10" spans="1:5" ht="12.75">
      <c r="A10">
        <v>0</v>
      </c>
      <c r="B10">
        <f>C$2*A10*(A10+1)</f>
        <v>0</v>
      </c>
      <c r="C10">
        <f>(2*A10+1)*EXP(-B10/$C$3)</f>
        <v>1</v>
      </c>
      <c r="D10">
        <f>C10/C$41</f>
        <v>0.010088438759419114</v>
      </c>
      <c r="E10" s="4">
        <f>D10</f>
        <v>0.010088438759419114</v>
      </c>
    </row>
    <row r="11" spans="1:5" ht="12.75">
      <c r="A11">
        <f>A10+1</f>
        <v>1</v>
      </c>
      <c r="B11">
        <f aca="true" t="shared" si="0" ref="B11:B40">C$2*A11*(A11+1)</f>
        <v>4</v>
      </c>
      <c r="C11">
        <f aca="true" t="shared" si="1" ref="C11:C40">(2*A11+1)*EXP(-B11/$C$3)</f>
        <v>2.9405960199202656</v>
      </c>
      <c r="D11">
        <f>C11/C$41</f>
        <v>0.029666022863157192</v>
      </c>
      <c r="E11" s="4">
        <f aca="true" t="shared" si="2" ref="E11:E40">D11</f>
        <v>0.029666022863157192</v>
      </c>
    </row>
    <row r="12" spans="1:5" ht="12.75">
      <c r="A12">
        <f aca="true" t="shared" si="3" ref="A12:A40">A11+1</f>
        <v>2</v>
      </c>
      <c r="B12">
        <f t="shared" si="0"/>
        <v>12</v>
      </c>
      <c r="C12">
        <f t="shared" si="1"/>
        <v>4.708822667921243</v>
      </c>
      <c r="D12">
        <f>C12/C$41</f>
        <v>0.047504669114287995</v>
      </c>
      <c r="E12" s="4">
        <f t="shared" si="2"/>
        <v>0.047504669114287995</v>
      </c>
    </row>
    <row r="13" spans="1:5" ht="12.75">
      <c r="A13">
        <f t="shared" si="3"/>
        <v>3</v>
      </c>
      <c r="B13">
        <f t="shared" si="0"/>
        <v>24</v>
      </c>
      <c r="C13">
        <f t="shared" si="1"/>
        <v>6.208443057020102</v>
      </c>
      <c r="D13">
        <f>C13/C$41</f>
        <v>0.0626334975720881</v>
      </c>
      <c r="E13" s="4">
        <f t="shared" si="2"/>
        <v>0.0626334975720881</v>
      </c>
    </row>
    <row r="14" spans="1:5" ht="12.75">
      <c r="A14">
        <f t="shared" si="3"/>
        <v>4</v>
      </c>
      <c r="B14">
        <f t="shared" si="0"/>
        <v>40</v>
      </c>
      <c r="C14">
        <f t="shared" si="1"/>
        <v>7.368576777701836</v>
      </c>
      <c r="D14">
        <f>C14/C$41</f>
        <v>0.07433743556592282</v>
      </c>
      <c r="E14" s="4">
        <f t="shared" si="2"/>
        <v>0.07433743556592282</v>
      </c>
    </row>
    <row r="15" spans="1:5" ht="12.75">
      <c r="A15">
        <f t="shared" si="3"/>
        <v>5</v>
      </c>
      <c r="B15">
        <f t="shared" si="0"/>
        <v>60</v>
      </c>
      <c r="C15">
        <f t="shared" si="1"/>
        <v>8.149000427498896</v>
      </c>
      <c r="D15">
        <f>C15/C$41</f>
        <v>0.0822106917633028</v>
      </c>
      <c r="E15" s="4">
        <f t="shared" si="2"/>
        <v>0.0822106917633028</v>
      </c>
    </row>
    <row r="16" spans="1:5" ht="12.75">
      <c r="A16">
        <f t="shared" si="3"/>
        <v>6</v>
      </c>
      <c r="B16">
        <f t="shared" si="0"/>
        <v>84</v>
      </c>
      <c r="C16">
        <f t="shared" si="1"/>
        <v>8.541608657595738</v>
      </c>
      <c r="D16">
        <f>C16/C$41</f>
        <v>0.08617149584907871</v>
      </c>
      <c r="E16" s="4">
        <f t="shared" si="2"/>
        <v>0.08617149584907871</v>
      </c>
    </row>
    <row r="17" spans="1:5" ht="12.75">
      <c r="A17">
        <f t="shared" si="3"/>
        <v>7</v>
      </c>
      <c r="B17">
        <f t="shared" si="0"/>
        <v>112</v>
      </c>
      <c r="C17">
        <f t="shared" si="1"/>
        <v>8.568135957732222</v>
      </c>
      <c r="D17">
        <f>C17/C$41</f>
        <v>0.08643911489195837</v>
      </c>
      <c r="E17" s="4">
        <f t="shared" si="2"/>
        <v>0.08643911489195837</v>
      </c>
    </row>
    <row r="18" spans="1:5" ht="12.75">
      <c r="A18">
        <f t="shared" si="3"/>
        <v>8</v>
      </c>
      <c r="B18">
        <f t="shared" si="0"/>
        <v>144</v>
      </c>
      <c r="C18">
        <f t="shared" si="1"/>
        <v>8.274788351319518</v>
      </c>
      <c r="D18">
        <f>C18/C$41</f>
        <v>0.08347969552944162</v>
      </c>
      <c r="E18" s="4">
        <f t="shared" si="2"/>
        <v>0.08347969552944162</v>
      </c>
    </row>
    <row r="19" spans="1:5" ht="12.75">
      <c r="A19">
        <f t="shared" si="3"/>
        <v>9</v>
      </c>
      <c r="B19">
        <f t="shared" si="0"/>
        <v>180</v>
      </c>
      <c r="C19">
        <f t="shared" si="1"/>
        <v>7.724823535071383</v>
      </c>
      <c r="D19">
        <f>C19/C$41</f>
        <v>0.07793140916088713</v>
      </c>
      <c r="E19" s="4">
        <f t="shared" si="2"/>
        <v>0.07793140916088713</v>
      </c>
    </row>
    <row r="20" spans="1:5" ht="12.75">
      <c r="A20">
        <f t="shared" si="3"/>
        <v>10</v>
      </c>
      <c r="B20">
        <f t="shared" si="0"/>
        <v>220</v>
      </c>
      <c r="C20">
        <f t="shared" si="1"/>
        <v>6.99029275765967</v>
      </c>
      <c r="D20">
        <f>C20/C$41</f>
        <v>0.07052114039606054</v>
      </c>
      <c r="E20" s="4">
        <f t="shared" si="2"/>
        <v>0.07052114039606054</v>
      </c>
    </row>
    <row r="21" spans="1:5" ht="12.75">
      <c r="A21">
        <f t="shared" si="3"/>
        <v>11</v>
      </c>
      <c r="B21">
        <f t="shared" si="0"/>
        <v>264</v>
      </c>
      <c r="C21">
        <f t="shared" si="1"/>
        <v>6.144111945214558</v>
      </c>
      <c r="D21">
        <f>C21/C$41</f>
        <v>0.061984497090312514</v>
      </c>
      <c r="E21" s="4">
        <f t="shared" si="2"/>
        <v>0.061984497090312514</v>
      </c>
    </row>
    <row r="22" spans="1:5" ht="12.75">
      <c r="A22">
        <f t="shared" si="3"/>
        <v>12</v>
      </c>
      <c r="B22">
        <f t="shared" si="0"/>
        <v>312</v>
      </c>
      <c r="C22">
        <f t="shared" si="1"/>
        <v>5.253401780019118</v>
      </c>
      <c r="D22">
        <f>C22/C$41</f>
        <v>0.05299862213634624</v>
      </c>
      <c r="E22" s="4">
        <f t="shared" si="2"/>
        <v>0.05299862213634624</v>
      </c>
    </row>
    <row r="23" spans="1:5" ht="12.75">
      <c r="A23">
        <f t="shared" si="3"/>
        <v>13</v>
      </c>
      <c r="B23">
        <f t="shared" si="0"/>
        <v>364</v>
      </c>
      <c r="C23">
        <f t="shared" si="1"/>
        <v>4.37469527521478</v>
      </c>
      <c r="D23">
        <f>C23/C$41</f>
        <v>0.04413384537512446</v>
      </c>
      <c r="E23" s="4">
        <f t="shared" si="2"/>
        <v>0.04413384537512446</v>
      </c>
    </row>
    <row r="24" spans="1:5" ht="12.75">
      <c r="A24">
        <f t="shared" si="3"/>
        <v>14</v>
      </c>
      <c r="B24">
        <f t="shared" si="0"/>
        <v>420</v>
      </c>
      <c r="C24">
        <f t="shared" si="1"/>
        <v>3.551236419336475</v>
      </c>
      <c r="D24">
        <f>C24/C$41</f>
        <v>0.03582643113669485</v>
      </c>
      <c r="E24" s="4">
        <f t="shared" si="2"/>
        <v>0.03582643113669485</v>
      </c>
    </row>
    <row r="25" spans="1:5" ht="12.75">
      <c r="A25">
        <f t="shared" si="3"/>
        <v>15</v>
      </c>
      <c r="B25">
        <f t="shared" si="0"/>
        <v>480</v>
      </c>
      <c r="C25">
        <f t="shared" si="1"/>
        <v>2.812256551971788</v>
      </c>
      <c r="D25">
        <f>C25/C$41</f>
        <v>0.028371278000342542</v>
      </c>
      <c r="E25" s="4">
        <f t="shared" si="2"/>
        <v>0.028371278000342542</v>
      </c>
    </row>
    <row r="26" spans="1:5" ht="12.75">
      <c r="A26">
        <f t="shared" si="3"/>
        <v>16</v>
      </c>
      <c r="B26">
        <f t="shared" si="0"/>
        <v>544</v>
      </c>
      <c r="C26">
        <f t="shared" si="1"/>
        <v>2.1738668960712975</v>
      </c>
      <c r="D26">
        <f>C26/C$41</f>
        <v>0.0219309230521438</v>
      </c>
      <c r="E26" s="4">
        <f t="shared" si="2"/>
        <v>0.0219309230521438</v>
      </c>
    </row>
    <row r="27" spans="1:5" ht="12.75">
      <c r="A27">
        <f t="shared" si="3"/>
        <v>17</v>
      </c>
      <c r="B27">
        <f t="shared" si="0"/>
        <v>612</v>
      </c>
      <c r="C27">
        <f t="shared" si="1"/>
        <v>1.641069332699597</v>
      </c>
      <c r="D27">
        <f>C27/C$41</f>
        <v>0.016555827462900678</v>
      </c>
      <c r="E27" s="4">
        <f t="shared" si="2"/>
        <v>0.016555827462900678</v>
      </c>
    </row>
    <row r="28" spans="1:5" ht="12.75">
      <c r="A28">
        <f t="shared" si="3"/>
        <v>18</v>
      </c>
      <c r="B28">
        <f t="shared" si="0"/>
        <v>684</v>
      </c>
      <c r="C28">
        <f t="shared" si="1"/>
        <v>1.2103600927437332</v>
      </c>
      <c r="D28">
        <f>C28/C$41</f>
        <v>0.012210643672489993</v>
      </c>
      <c r="E28" s="4">
        <f t="shared" si="2"/>
        <v>0.012210643672489993</v>
      </c>
    </row>
    <row r="29" spans="1:5" ht="12.75">
      <c r="A29">
        <f t="shared" si="3"/>
        <v>19</v>
      </c>
      <c r="B29">
        <f t="shared" si="0"/>
        <v>760</v>
      </c>
      <c r="C29">
        <f t="shared" si="1"/>
        <v>0.8724601023904585</v>
      </c>
      <c r="D29">
        <f>C29/C$41</f>
        <v>0.008801760313002671</v>
      </c>
      <c r="E29" s="4">
        <f t="shared" si="2"/>
        <v>0.008801760313002671</v>
      </c>
    </row>
    <row r="30" spans="1:5" ht="12.75">
      <c r="A30">
        <f t="shared" si="3"/>
        <v>20</v>
      </c>
      <c r="B30">
        <f t="shared" si="0"/>
        <v>840</v>
      </c>
      <c r="C30">
        <f t="shared" si="1"/>
        <v>0.6148186496395859</v>
      </c>
      <c r="D30">
        <f>C30/C$41</f>
        <v>0.006202560295037719</v>
      </c>
      <c r="E30" s="4">
        <f t="shared" si="2"/>
        <v>0.006202560295037719</v>
      </c>
    </row>
    <row r="31" spans="1:5" ht="12.75">
      <c r="A31">
        <f t="shared" si="3"/>
        <v>21</v>
      </c>
      <c r="B31">
        <f t="shared" si="0"/>
        <v>924</v>
      </c>
      <c r="C31">
        <f t="shared" si="1"/>
        <v>0.4236702306310521</v>
      </c>
      <c r="D31">
        <f aca="true" t="shared" si="4" ref="D31:D40">C31/C$41</f>
        <v>0.004274171175910341</v>
      </c>
      <c r="E31" s="4">
        <f t="shared" si="2"/>
        <v>0.004274171175910341</v>
      </c>
    </row>
    <row r="32" spans="1:5" ht="12.75">
      <c r="A32">
        <f t="shared" si="3"/>
        <v>22</v>
      </c>
      <c r="B32">
        <f t="shared" si="0"/>
        <v>1012</v>
      </c>
      <c r="C32">
        <f t="shared" si="1"/>
        <v>0.2855501780809102</v>
      </c>
      <c r="D32">
        <f t="shared" si="4"/>
        <v>0.002880755484310485</v>
      </c>
      <c r="E32" s="4">
        <f t="shared" si="2"/>
        <v>0.002880755484310485</v>
      </c>
    </row>
    <row r="33" spans="1:5" ht="12.75">
      <c r="A33">
        <f t="shared" si="3"/>
        <v>23</v>
      </c>
      <c r="B33">
        <f t="shared" si="0"/>
        <v>1104</v>
      </c>
      <c r="C33">
        <f t="shared" si="1"/>
        <v>0.18827485327824975</v>
      </c>
      <c r="D33">
        <f t="shared" si="4"/>
        <v>0.0018993993272362418</v>
      </c>
      <c r="E33" s="4">
        <f t="shared" si="2"/>
        <v>0.0018993993272362418</v>
      </c>
    </row>
    <row r="34" spans="1:5" ht="12.75">
      <c r="A34">
        <f t="shared" si="3"/>
        <v>24</v>
      </c>
      <c r="B34">
        <f t="shared" si="0"/>
        <v>1200</v>
      </c>
      <c r="C34">
        <f t="shared" si="1"/>
        <v>0.12145885665665157</v>
      </c>
      <c r="D34">
        <f t="shared" si="4"/>
        <v>0.001225330237169694</v>
      </c>
      <c r="E34" s="4">
        <f t="shared" si="2"/>
        <v>0.001225330237169694</v>
      </c>
    </row>
    <row r="35" spans="1:5" ht="12.75">
      <c r="A35">
        <f t="shared" si="3"/>
        <v>25</v>
      </c>
      <c r="B35">
        <f t="shared" si="0"/>
        <v>1300</v>
      </c>
      <c r="C35">
        <f t="shared" si="1"/>
        <v>0.07667539884185619</v>
      </c>
      <c r="D35">
        <f t="shared" si="4"/>
        <v>0.0007735350655701014</v>
      </c>
      <c r="E35" s="4">
        <f t="shared" si="2"/>
        <v>0.0007735350655701014</v>
      </c>
    </row>
    <row r="36" spans="1:5" ht="12.75">
      <c r="A36">
        <f t="shared" si="3"/>
        <v>26</v>
      </c>
      <c r="B36">
        <f t="shared" si="0"/>
        <v>1404</v>
      </c>
      <c r="C36">
        <f t="shared" si="1"/>
        <v>0.04737275112099136</v>
      </c>
      <c r="D36">
        <f t="shared" si="4"/>
        <v>0.00047791709854932453</v>
      </c>
      <c r="E36" s="4">
        <f t="shared" si="2"/>
        <v>0.00047791709854932453</v>
      </c>
    </row>
    <row r="37" spans="1:5" ht="12.75">
      <c r="A37">
        <f t="shared" si="3"/>
        <v>27</v>
      </c>
      <c r="B37">
        <f t="shared" si="0"/>
        <v>1512</v>
      </c>
      <c r="C37">
        <f t="shared" si="1"/>
        <v>0.028648138413675694</v>
      </c>
      <c r="D37">
        <f t="shared" si="4"/>
        <v>0.0002890149899577295</v>
      </c>
      <c r="E37" s="4">
        <f t="shared" si="2"/>
        <v>0.0002890149899577295</v>
      </c>
    </row>
    <row r="38" spans="1:5" ht="12.75">
      <c r="A38">
        <f t="shared" si="3"/>
        <v>28</v>
      </c>
      <c r="B38">
        <f t="shared" si="0"/>
        <v>1624</v>
      </c>
      <c r="C38">
        <f t="shared" si="1"/>
        <v>0.016959133645170137</v>
      </c>
      <c r="D38">
        <f t="shared" si="4"/>
        <v>0.00017109118119210318</v>
      </c>
      <c r="E38" s="4">
        <f t="shared" si="2"/>
        <v>0.00017109118119210318</v>
      </c>
    </row>
    <row r="39" spans="1:5" ht="12.75">
      <c r="A39">
        <f t="shared" si="3"/>
        <v>29</v>
      </c>
      <c r="B39">
        <f t="shared" si="0"/>
        <v>1740</v>
      </c>
      <c r="C39">
        <f t="shared" si="1"/>
        <v>0.009828562848270378</v>
      </c>
      <c r="D39">
        <f t="shared" si="4"/>
        <v>9.915485438787762E-05</v>
      </c>
      <c r="E39" s="4">
        <f t="shared" si="2"/>
        <v>9.915485438787762E-05</v>
      </c>
    </row>
    <row r="40" spans="1:5" ht="12.75">
      <c r="A40" s="3">
        <f t="shared" si="3"/>
        <v>30</v>
      </c>
      <c r="B40" s="3">
        <f t="shared" si="0"/>
        <v>1860</v>
      </c>
      <c r="C40" s="3">
        <f t="shared" si="1"/>
        <v>0.005576878120168569</v>
      </c>
      <c r="D40" s="3">
        <f t="shared" si="4"/>
        <v>5.6261993384065005E-05</v>
      </c>
      <c r="E40" s="8">
        <f t="shared" si="2"/>
        <v>5.6261993384065005E-05</v>
      </c>
    </row>
    <row r="41" spans="2:5" ht="12.75">
      <c r="B41" s="6" t="s">
        <v>9</v>
      </c>
      <c r="C41" s="7">
        <f>SUM(C10:C30)</f>
        <v>99.12336525474228</v>
      </c>
      <c r="D41" s="7">
        <f>SUM(D10:D30)</f>
        <v>0.9999999999999998</v>
      </c>
      <c r="E41" s="7">
        <f>SUM(E10:E30)</f>
        <v>0.9999999999999998</v>
      </c>
    </row>
    <row r="44" ht="12.75">
      <c r="B44">
        <f>B10*D10</f>
        <v>0</v>
      </c>
    </row>
    <row r="45" ht="12.75">
      <c r="B45">
        <f aca="true" t="shared" si="5" ref="B45:B74">B11*D11</f>
        <v>0.11866409145262877</v>
      </c>
    </row>
    <row r="46" ht="12.75">
      <c r="B46">
        <f t="shared" si="5"/>
        <v>0.5700560293714559</v>
      </c>
    </row>
    <row r="47" ht="12.75">
      <c r="B47">
        <f t="shared" si="5"/>
        <v>1.5032039417301144</v>
      </c>
    </row>
    <row r="48" ht="12.75">
      <c r="B48">
        <f t="shared" si="5"/>
        <v>2.9734974226369126</v>
      </c>
    </row>
    <row r="49" ht="12.75">
      <c r="B49">
        <f t="shared" si="5"/>
        <v>4.932641505798168</v>
      </c>
    </row>
    <row r="50" ht="12.75">
      <c r="B50">
        <f t="shared" si="5"/>
        <v>7.238405651322612</v>
      </c>
    </row>
    <row r="51" ht="12.75">
      <c r="B51">
        <f t="shared" si="5"/>
        <v>9.681180867899338</v>
      </c>
    </row>
    <row r="52" ht="12.75">
      <c r="B52">
        <f t="shared" si="5"/>
        <v>12.021076156239594</v>
      </c>
    </row>
    <row r="53" ht="12.75">
      <c r="B53">
        <f t="shared" si="5"/>
        <v>14.027653648959683</v>
      </c>
    </row>
    <row r="54" ht="12.75">
      <c r="B54">
        <f t="shared" si="5"/>
        <v>15.51465088713332</v>
      </c>
    </row>
    <row r="55" ht="12.75">
      <c r="B55">
        <f t="shared" si="5"/>
        <v>16.363907231842504</v>
      </c>
    </row>
    <row r="56" ht="12.75">
      <c r="B56">
        <f t="shared" si="5"/>
        <v>16.53557010654003</v>
      </c>
    </row>
    <row r="57" ht="12.75">
      <c r="B57">
        <f t="shared" si="5"/>
        <v>16.0647197165453</v>
      </c>
    </row>
    <row r="58" ht="12.75">
      <c r="B58">
        <f t="shared" si="5"/>
        <v>15.047101077411837</v>
      </c>
    </row>
    <row r="59" ht="12.75">
      <c r="B59">
        <f t="shared" si="5"/>
        <v>13.61821344016442</v>
      </c>
    </row>
    <row r="60" ht="12.75">
      <c r="B60">
        <f t="shared" si="5"/>
        <v>11.930422140366227</v>
      </c>
    </row>
    <row r="61" ht="12.75">
      <c r="B61">
        <f t="shared" si="5"/>
        <v>10.132166407295214</v>
      </c>
    </row>
    <row r="62" ht="12.75">
      <c r="B62">
        <f t="shared" si="5"/>
        <v>8.352080271983155</v>
      </c>
    </row>
    <row r="63" ht="12.75">
      <c r="B63">
        <f t="shared" si="5"/>
        <v>6.6893378378820305</v>
      </c>
    </row>
    <row r="64" ht="12.75">
      <c r="B64">
        <f t="shared" si="5"/>
        <v>5.210150647831684</v>
      </c>
    </row>
    <row r="65" ht="12.75">
      <c r="B65">
        <f t="shared" si="5"/>
        <v>3.9493341665411554</v>
      </c>
    </row>
    <row r="66" ht="12.75">
      <c r="B66">
        <f t="shared" si="5"/>
        <v>2.915324550122211</v>
      </c>
    </row>
    <row r="67" ht="12.75">
      <c r="B67">
        <f t="shared" si="5"/>
        <v>2.096936857268811</v>
      </c>
    </row>
    <row r="68" ht="12.75">
      <c r="B68">
        <f t="shared" si="5"/>
        <v>1.4703962846036327</v>
      </c>
    </row>
    <row r="69" ht="12.75">
      <c r="B69">
        <f t="shared" si="5"/>
        <v>1.0055955852411318</v>
      </c>
    </row>
    <row r="70" ht="12.75">
      <c r="B70">
        <f t="shared" si="5"/>
        <v>0.6709956063632516</v>
      </c>
    </row>
    <row r="71" ht="12.75">
      <c r="B71">
        <f t="shared" si="5"/>
        <v>0.436990664816087</v>
      </c>
    </row>
    <row r="72" ht="12.75">
      <c r="B72">
        <f t="shared" si="5"/>
        <v>0.2778520782559756</v>
      </c>
    </row>
    <row r="73" ht="12.75">
      <c r="B73">
        <f t="shared" si="5"/>
        <v>0.17252944663490705</v>
      </c>
    </row>
    <row r="74" ht="12.75">
      <c r="B74">
        <f t="shared" si="5"/>
        <v>0.10464730769436091</v>
      </c>
    </row>
    <row r="75" ht="12.75">
      <c r="B75">
        <f>SUM(B44:B74)</f>
        <v>201.62530162794778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KHG</dc:creator>
  <cp:keywords/>
  <dc:description/>
  <cp:lastModifiedBy>KHG</cp:lastModifiedBy>
  <dcterms:created xsi:type="dcterms:W3CDTF">2012-11-29T07:09:24Z</dcterms:created>
  <dcterms:modified xsi:type="dcterms:W3CDTF">2012-11-29T08:05:25Z</dcterms:modified>
  <cp:category/>
  <cp:version/>
  <cp:contentType/>
  <cp:contentStatus/>
</cp:coreProperties>
</file>