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27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86" i="1"/>
  <c r="C87" i="1"/>
  <c r="C95" i="1"/>
  <c r="C99" i="1"/>
  <c r="C107" i="1"/>
  <c r="C111" i="1"/>
  <c r="C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1" i="1"/>
  <c r="D82" i="1"/>
  <c r="D90" i="1"/>
  <c r="D93" i="1"/>
  <c r="D101" i="1"/>
  <c r="D105" i="1"/>
  <c r="D113" i="1"/>
  <c r="D13" i="1"/>
  <c r="B61" i="1"/>
  <c r="B62" i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C113" i="1" s="1"/>
  <c r="B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14" i="1"/>
  <c r="D7" i="1"/>
  <c r="I4" i="1"/>
  <c r="E4" i="1"/>
  <c r="D4" i="1"/>
  <c r="D109" i="1" l="1"/>
  <c r="D98" i="1"/>
  <c r="D89" i="1"/>
  <c r="C103" i="1"/>
  <c r="C94" i="1"/>
  <c r="C83" i="1"/>
  <c r="D106" i="1"/>
  <c r="D97" i="1"/>
  <c r="D85" i="1"/>
  <c r="C102" i="1"/>
  <c r="C91" i="1"/>
  <c r="C79" i="1"/>
  <c r="D110" i="1"/>
  <c r="D102" i="1"/>
  <c r="D94" i="1"/>
  <c r="D86" i="1"/>
  <c r="C106" i="1"/>
  <c r="C98" i="1"/>
  <c r="C90" i="1"/>
  <c r="C82" i="1"/>
  <c r="C110" i="1"/>
  <c r="D112" i="1"/>
  <c r="D104" i="1"/>
  <c r="D96" i="1"/>
  <c r="D80" i="1"/>
  <c r="C109" i="1"/>
  <c r="C105" i="1"/>
  <c r="C101" i="1"/>
  <c r="C97" i="1"/>
  <c r="C93" i="1"/>
  <c r="C89" i="1"/>
  <c r="C85" i="1"/>
  <c r="C81" i="1"/>
  <c r="D108" i="1"/>
  <c r="D100" i="1"/>
  <c r="D92" i="1"/>
  <c r="D88" i="1"/>
  <c r="D84" i="1"/>
  <c r="D111" i="1"/>
  <c r="D107" i="1"/>
  <c r="D103" i="1"/>
  <c r="D99" i="1"/>
  <c r="D95" i="1"/>
  <c r="D91" i="1"/>
  <c r="D87" i="1"/>
  <c r="D83" i="1"/>
  <c r="D79" i="1"/>
  <c r="C112" i="1"/>
  <c r="C108" i="1"/>
  <c r="C104" i="1"/>
  <c r="C100" i="1"/>
  <c r="C96" i="1"/>
  <c r="C92" i="1"/>
  <c r="C88" i="1"/>
  <c r="C84" i="1"/>
  <c r="C80" i="1"/>
</calcChain>
</file>

<file path=xl/sharedStrings.xml><?xml version="1.0" encoding="utf-8"?>
<sst xmlns="http://schemas.openxmlformats.org/spreadsheetml/2006/main" count="17" uniqueCount="17">
  <si>
    <t>1.) natürliche Linienbreite OH</t>
  </si>
  <si>
    <t>Dn= 1/t</t>
  </si>
  <si>
    <r>
      <rPr>
        <sz val="11"/>
        <color theme="1"/>
        <rFont val="Symbol"/>
        <family val="1"/>
        <charset val="2"/>
      </rPr>
      <t>t</t>
    </r>
    <r>
      <rPr>
        <sz val="11"/>
        <color theme="1"/>
        <rFont val="Calibri"/>
        <family val="2"/>
        <scheme val="minor"/>
      </rPr>
      <t>/ns=</t>
    </r>
  </si>
  <si>
    <t>2. Dopplerbreite OH</t>
  </si>
  <si>
    <t>Dn= 1/2pt</t>
  </si>
  <si>
    <t>k / J/K</t>
  </si>
  <si>
    <t>T / K</t>
  </si>
  <si>
    <t>m / kg</t>
  </si>
  <si>
    <r>
      <rPr>
        <b/>
        <sz val="11"/>
        <color theme="1"/>
        <rFont val="Symbol"/>
        <family val="1"/>
        <charset val="2"/>
      </rPr>
      <t>Dn</t>
    </r>
    <r>
      <rPr>
        <b/>
        <sz val="6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=2(</t>
    </r>
    <r>
      <rPr>
        <b/>
        <sz val="11"/>
        <color theme="1"/>
        <rFont val="Symbol"/>
        <family val="1"/>
        <charset val="2"/>
      </rPr>
      <t>n</t>
    </r>
    <r>
      <rPr>
        <b/>
        <sz val="8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/c)*(2 ln2 kT/m)½</t>
    </r>
  </si>
  <si>
    <r>
      <rPr>
        <b/>
        <sz val="11"/>
        <color theme="1"/>
        <rFont val="Symbol"/>
        <family val="1"/>
        <charset val="2"/>
      </rPr>
      <t>n-n</t>
    </r>
    <r>
      <rPr>
        <b/>
        <sz val="11"/>
        <color theme="1"/>
        <rFont val="Calibri"/>
        <family val="2"/>
        <scheme val="minor"/>
      </rPr>
      <t>o</t>
    </r>
  </si>
  <si>
    <t>Lorentz</t>
  </si>
  <si>
    <t>Doppler</t>
  </si>
  <si>
    <t>3.) Dopplershift:</t>
  </si>
  <si>
    <r>
      <rPr>
        <sz val="11"/>
        <color theme="1"/>
        <rFont val="Symbol"/>
        <family val="1"/>
        <charset val="2"/>
      </rPr>
      <t>l</t>
    </r>
    <r>
      <rPr>
        <sz val="8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=c/</t>
    </r>
    <r>
      <rPr>
        <sz val="11"/>
        <color theme="1"/>
        <rFont val="Symbol"/>
        <family val="1"/>
        <charset val="2"/>
      </rPr>
      <t>n</t>
    </r>
    <r>
      <rPr>
        <sz val="8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 /nm</t>
    </r>
  </si>
  <si>
    <r>
      <rPr>
        <b/>
        <sz val="11"/>
        <color theme="1"/>
        <rFont val="Symbol"/>
        <family val="1"/>
        <charset val="2"/>
      </rPr>
      <t>Dn</t>
    </r>
    <r>
      <rPr>
        <b/>
        <sz val="6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theme="1"/>
        <rFont val="Symbol"/>
        <family val="1"/>
        <charset val="2"/>
      </rPr>
      <t>n</t>
    </r>
    <r>
      <rPr>
        <b/>
        <sz val="8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*v/c</t>
    </r>
  </si>
  <si>
    <t>alle Frequenzen in MHz</t>
  </si>
  <si>
    <t>gleiche Amplitude (max=1000)+ gleiche Breite (=1)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</si>
</sst>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1" fontId="0" fillId="0" borderId="0" xfId="0" applyNumberForma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47112860892391E-2"/>
          <c:y val="5.1400554097404488E-2"/>
          <c:w val="0.8502635608048994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v>Lorentz</c:v>
          </c:tx>
          <c:marker>
            <c:symbol val="none"/>
          </c:marker>
          <c:xVal>
            <c:numRef>
              <c:f>Sheet1!$B$13:$B$113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Sheet1!$C$13:$C$113</c:f>
              <c:numCache>
                <c:formatCode>0.00</c:formatCode>
                <c:ptCount val="101"/>
                <c:pt idx="0">
                  <c:v>9.9009900990099009</c:v>
                </c:pt>
                <c:pt idx="1">
                  <c:v>10.305028854080788</c:v>
                </c:pt>
                <c:pt idx="2">
                  <c:v>10.734220695577498</c:v>
                </c:pt>
                <c:pt idx="3">
                  <c:v>11.190689346463737</c:v>
                </c:pt>
                <c:pt idx="4">
                  <c:v>11.676786548341889</c:v>
                </c:pt>
                <c:pt idx="5">
                  <c:v>12.195121951219503</c:v>
                </c:pt>
                <c:pt idx="6">
                  <c:v>12.74859765425802</c:v>
                </c:pt>
                <c:pt idx="7">
                  <c:v>13.340448239060818</c:v>
                </c:pt>
                <c:pt idx="8">
                  <c:v>13.974287311347101</c:v>
                </c:pt>
                <c:pt idx="9">
                  <c:v>14.654161781946049</c:v>
                </c:pt>
                <c:pt idx="10">
                  <c:v>15.384615384615358</c:v>
                </c:pt>
                <c:pt idx="11">
                  <c:v>16.170763260025844</c:v>
                </c:pt>
                <c:pt idx="12">
                  <c:v>17.018379850238226</c:v>
                </c:pt>
                <c:pt idx="13">
                  <c:v>17.934002869440427</c:v>
                </c:pt>
                <c:pt idx="14">
                  <c:v>18.925056775170294</c:v>
                </c:pt>
                <c:pt idx="15">
                  <c:v>19.999999999999964</c:v>
                </c:pt>
                <c:pt idx="16">
                  <c:v>21.168501270110042</c:v>
                </c:pt>
                <c:pt idx="17">
                  <c:v>22.441651705565491</c:v>
                </c:pt>
                <c:pt idx="18">
                  <c:v>23.832221163012353</c:v>
                </c:pt>
                <c:pt idx="19">
                  <c:v>25.354969574036467</c:v>
                </c:pt>
                <c:pt idx="20">
                  <c:v>27.027027027026982</c:v>
                </c:pt>
                <c:pt idx="21">
                  <c:v>28.868360277136212</c:v>
                </c:pt>
                <c:pt idx="22">
                  <c:v>30.90234857849191</c:v>
                </c:pt>
                <c:pt idx="23">
                  <c:v>33.156498673739996</c:v>
                </c:pt>
                <c:pt idx="24">
                  <c:v>35.663338088445016</c:v>
                </c:pt>
                <c:pt idx="25">
                  <c:v>38.461538461538396</c:v>
                </c:pt>
                <c:pt idx="26">
                  <c:v>41.597337770382623</c:v>
                </c:pt>
                <c:pt idx="27">
                  <c:v>45.126353790613642</c:v>
                </c:pt>
                <c:pt idx="28">
                  <c:v>49.115913555992059</c:v>
                </c:pt>
                <c:pt idx="29">
                  <c:v>53.648068669527802</c:v>
                </c:pt>
                <c:pt idx="30">
                  <c:v>58.823529411764611</c:v>
                </c:pt>
                <c:pt idx="31">
                  <c:v>64.766839378238231</c:v>
                </c:pt>
                <c:pt idx="32">
                  <c:v>71.633237822349457</c:v>
                </c:pt>
                <c:pt idx="33">
                  <c:v>79.617834394904335</c:v>
                </c:pt>
                <c:pt idx="34">
                  <c:v>88.967971530248974</c:v>
                </c:pt>
                <c:pt idx="35">
                  <c:v>99.999999999999844</c:v>
                </c:pt>
                <c:pt idx="36">
                  <c:v>113.12217194570118</c:v>
                </c:pt>
                <c:pt idx="37">
                  <c:v>128.86597938144308</c:v>
                </c:pt>
                <c:pt idx="38">
                  <c:v>147.92899408284001</c:v>
                </c:pt>
                <c:pt idx="39">
                  <c:v>171.2328767123285</c:v>
                </c:pt>
                <c:pt idx="40">
                  <c:v>199.99999999999972</c:v>
                </c:pt>
                <c:pt idx="41">
                  <c:v>235.84905660377322</c:v>
                </c:pt>
                <c:pt idx="42">
                  <c:v>280.89887640449393</c:v>
                </c:pt>
                <c:pt idx="43">
                  <c:v>337.83783783783724</c:v>
                </c:pt>
                <c:pt idx="44">
                  <c:v>409.8360655737697</c:v>
                </c:pt>
                <c:pt idx="45">
                  <c:v>499.99999999999898</c:v>
                </c:pt>
                <c:pt idx="46">
                  <c:v>609.75609756097435</c:v>
                </c:pt>
                <c:pt idx="47">
                  <c:v>735.29411764705742</c:v>
                </c:pt>
                <c:pt idx="48">
                  <c:v>862.06896551724014</c:v>
                </c:pt>
                <c:pt idx="49">
                  <c:v>961.53846153846064</c:v>
                </c:pt>
                <c:pt idx="50">
                  <c:v>1000</c:v>
                </c:pt>
                <c:pt idx="51">
                  <c:v>961.53846153846234</c:v>
                </c:pt>
                <c:pt idx="52">
                  <c:v>862.06896551724265</c:v>
                </c:pt>
                <c:pt idx="53">
                  <c:v>735.29411764706015</c:v>
                </c:pt>
                <c:pt idx="54">
                  <c:v>609.75609756097674</c:v>
                </c:pt>
                <c:pt idx="55">
                  <c:v>500.00000000000102</c:v>
                </c:pt>
                <c:pt idx="56">
                  <c:v>409.83606557377129</c:v>
                </c:pt>
                <c:pt idx="57">
                  <c:v>337.83783783783849</c:v>
                </c:pt>
                <c:pt idx="58">
                  <c:v>280.8988764044949</c:v>
                </c:pt>
                <c:pt idx="59">
                  <c:v>235.84905660377402</c:v>
                </c:pt>
                <c:pt idx="60">
                  <c:v>200.00000000000034</c:v>
                </c:pt>
                <c:pt idx="61">
                  <c:v>171.23287671232904</c:v>
                </c:pt>
                <c:pt idx="62">
                  <c:v>147.92899408284043</c:v>
                </c:pt>
                <c:pt idx="63">
                  <c:v>128.86597938144345</c:v>
                </c:pt>
                <c:pt idx="64">
                  <c:v>113.12217194570145</c:v>
                </c:pt>
                <c:pt idx="65">
                  <c:v>100.00000000000007</c:v>
                </c:pt>
                <c:pt idx="66">
                  <c:v>88.967971530249159</c:v>
                </c:pt>
                <c:pt idx="67">
                  <c:v>79.617834394904506</c:v>
                </c:pt>
                <c:pt idx="68">
                  <c:v>71.633237822349599</c:v>
                </c:pt>
                <c:pt idx="69">
                  <c:v>64.766839378238359</c:v>
                </c:pt>
                <c:pt idx="70">
                  <c:v>58.823529411764717</c:v>
                </c:pt>
                <c:pt idx="71">
                  <c:v>53.648068669527916</c:v>
                </c:pt>
                <c:pt idx="72">
                  <c:v>49.115913555992151</c:v>
                </c:pt>
                <c:pt idx="73">
                  <c:v>45.126353790613727</c:v>
                </c:pt>
                <c:pt idx="74">
                  <c:v>41.597337770382694</c:v>
                </c:pt>
                <c:pt idx="75">
                  <c:v>38.46153846153846</c:v>
                </c:pt>
                <c:pt idx="76">
                  <c:v>35.663338088445073</c:v>
                </c:pt>
                <c:pt idx="77">
                  <c:v>33.156498673740046</c:v>
                </c:pt>
                <c:pt idx="78">
                  <c:v>30.90234857849196</c:v>
                </c:pt>
                <c:pt idx="79">
                  <c:v>28.868360277136251</c:v>
                </c:pt>
                <c:pt idx="80">
                  <c:v>27.027027027027017</c:v>
                </c:pt>
                <c:pt idx="81">
                  <c:v>25.354969574036502</c:v>
                </c:pt>
                <c:pt idx="82">
                  <c:v>23.832221163012385</c:v>
                </c:pt>
                <c:pt idx="83">
                  <c:v>22.441651705565523</c:v>
                </c:pt>
                <c:pt idx="84">
                  <c:v>21.168501270110067</c:v>
                </c:pt>
                <c:pt idx="85">
                  <c:v>19.999999999999989</c:v>
                </c:pt>
                <c:pt idx="86">
                  <c:v>18.925056775170315</c:v>
                </c:pt>
                <c:pt idx="87">
                  <c:v>17.934002869440448</c:v>
                </c:pt>
                <c:pt idx="88">
                  <c:v>17.018379850238247</c:v>
                </c:pt>
                <c:pt idx="89">
                  <c:v>16.170763260025861</c:v>
                </c:pt>
                <c:pt idx="90">
                  <c:v>15.384615384615378</c:v>
                </c:pt>
                <c:pt idx="91">
                  <c:v>14.654161781946067</c:v>
                </c:pt>
                <c:pt idx="92">
                  <c:v>13.974287311347121</c:v>
                </c:pt>
                <c:pt idx="93">
                  <c:v>13.340448239060834</c:v>
                </c:pt>
                <c:pt idx="94">
                  <c:v>12.748597654258035</c:v>
                </c:pt>
                <c:pt idx="95">
                  <c:v>12.195121951219516</c:v>
                </c:pt>
                <c:pt idx="96">
                  <c:v>11.676786548341902</c:v>
                </c:pt>
                <c:pt idx="97">
                  <c:v>11.190689346463749</c:v>
                </c:pt>
                <c:pt idx="98">
                  <c:v>10.734220695577509</c:v>
                </c:pt>
                <c:pt idx="99">
                  <c:v>10.305028854080801</c:v>
                </c:pt>
                <c:pt idx="100">
                  <c:v>9.9009900990099116</c:v>
                </c:pt>
              </c:numCache>
            </c:numRef>
          </c:yVal>
          <c:smooth val="1"/>
        </c:ser>
        <c:ser>
          <c:idx val="1"/>
          <c:order val="1"/>
          <c:tx>
            <c:v>Doppler (Gauss)</c:v>
          </c:tx>
          <c:marker>
            <c:symbol val="none"/>
          </c:marker>
          <c:xVal>
            <c:numRef>
              <c:f>Sheet1!$B$13:$B$113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Sheet1!$D$13:$D$113</c:f>
              <c:numCache>
                <c:formatCode>0.00</c:formatCode>
                <c:ptCount val="101"/>
                <c:pt idx="0">
                  <c:v>7.8886090522101046E-28</c:v>
                </c:pt>
                <c:pt idx="1">
                  <c:v>1.2276631396533634E-26</c:v>
                </c:pt>
                <c:pt idx="2">
                  <c:v>1.8074887363781807E-25</c:v>
                </c:pt>
                <c:pt idx="3">
                  <c:v>2.5176165401686763E-24</c:v>
                </c:pt>
                <c:pt idx="4">
                  <c:v>3.3175781878514652E-23</c:v>
                </c:pt>
                <c:pt idx="5">
                  <c:v>4.1359030627649545E-22</c:v>
                </c:pt>
                <c:pt idx="6">
                  <c:v>4.8779476569074822E-21</c:v>
                </c:pt>
                <c:pt idx="7">
                  <c:v>5.4427892794083172E-20</c:v>
                </c:pt>
                <c:pt idx="8">
                  <c:v>5.7454428086793518E-19</c:v>
                </c:pt>
                <c:pt idx="9">
                  <c:v>5.7377694200331291E-18</c:v>
                </c:pt>
                <c:pt idx="10">
                  <c:v>5.421010862427068E-17</c:v>
                </c:pt>
                <c:pt idx="11">
                  <c:v>4.8454605695516925E-16</c:v>
                </c:pt>
                <c:pt idx="12">
                  <c:v>4.097391389475999E-15</c:v>
                </c:pt>
                <c:pt idx="13">
                  <c:v>3.2779131115807948E-14</c:v>
                </c:pt>
                <c:pt idx="14">
                  <c:v>2.4808758116104908E-13</c:v>
                </c:pt>
                <c:pt idx="15">
                  <c:v>1.7763568394001513E-12</c:v>
                </c:pt>
                <c:pt idx="16">
                  <c:v>1.2032974614761532E-11</c:v>
                </c:pt>
                <c:pt idx="17">
                  <c:v>7.7114028013488722E-11</c:v>
                </c:pt>
                <c:pt idx="18">
                  <c:v>4.6753203908156805E-10</c:v>
                </c:pt>
                <c:pt idx="19">
                  <c:v>2.681680084226221E-9</c:v>
                </c:pt>
                <c:pt idx="20">
                  <c:v>1.4551915228366238E-8</c:v>
                </c:pt>
                <c:pt idx="21">
                  <c:v>7.4705219452901125E-8</c:v>
                </c:pt>
                <c:pt idx="22">
                  <c:v>3.6282678118928904E-7</c:v>
                </c:pt>
                <c:pt idx="23">
                  <c:v>1.6671141068040253E-6</c:v>
                </c:pt>
                <c:pt idx="24">
                  <c:v>7.2468440786916971E-6</c:v>
                </c:pt>
                <c:pt idx="25">
                  <c:v>2.9802322387694347E-5</c:v>
                </c:pt>
                <c:pt idx="26">
                  <c:v>1.1594950525906802E-4</c:v>
                </c:pt>
                <c:pt idx="27">
                  <c:v>4.2678121134183384E-4</c:v>
                </c:pt>
                <c:pt idx="28">
                  <c:v>1.4861384957513453E-3</c:v>
                </c:pt>
                <c:pt idx="29">
                  <c:v>4.895881262065414E-3</c:v>
                </c:pt>
                <c:pt idx="30">
                  <c:v>1.5258789062499679E-2</c:v>
                </c:pt>
                <c:pt idx="31">
                  <c:v>4.4991126015963036E-2</c:v>
                </c:pt>
                <c:pt idx="32">
                  <c:v>0.12550217610547484</c:v>
                </c:pt>
                <c:pt idx="33">
                  <c:v>0.33120222838077457</c:v>
                </c:pt>
                <c:pt idx="34">
                  <c:v>0.82689971910402005</c:v>
                </c:pt>
                <c:pt idx="35">
                  <c:v>1.9531249999999793</c:v>
                </c:pt>
                <c:pt idx="36">
                  <c:v>4.36440288309457</c:v>
                </c:pt>
                <c:pt idx="37">
                  <c:v>9.2265051674181287</c:v>
                </c:pt>
                <c:pt idx="38">
                  <c:v>18.453010334836293</c:v>
                </c:pt>
                <c:pt idx="39">
                  <c:v>34.915223064756667</c:v>
                </c:pt>
                <c:pt idx="40">
                  <c:v>62.499999999999673</c:v>
                </c:pt>
                <c:pt idx="41">
                  <c:v>105.84316404531542</c:v>
                </c:pt>
                <c:pt idx="42">
                  <c:v>169.57554093095831</c:v>
                </c:pt>
                <c:pt idx="43">
                  <c:v>257.02845666401566</c:v>
                </c:pt>
                <c:pt idx="44">
                  <c:v>368.56730432277413</c:v>
                </c:pt>
                <c:pt idx="45">
                  <c:v>499.99999999999869</c:v>
                </c:pt>
                <c:pt idx="46">
                  <c:v>641.71294878145068</c:v>
                </c:pt>
                <c:pt idx="47">
                  <c:v>779.16457966049848</c:v>
                </c:pt>
                <c:pt idx="48">
                  <c:v>895.02507092797146</c:v>
                </c:pt>
                <c:pt idx="49">
                  <c:v>972.65494741228497</c:v>
                </c:pt>
                <c:pt idx="50">
                  <c:v>1000</c:v>
                </c:pt>
                <c:pt idx="51">
                  <c:v>972.65494741228611</c:v>
                </c:pt>
                <c:pt idx="52">
                  <c:v>895.0250709279735</c:v>
                </c:pt>
                <c:pt idx="53">
                  <c:v>779.16457966050109</c:v>
                </c:pt>
                <c:pt idx="54">
                  <c:v>641.71294878145341</c:v>
                </c:pt>
                <c:pt idx="55">
                  <c:v>500.00000000000131</c:v>
                </c:pt>
                <c:pt idx="56">
                  <c:v>368.56730432277658</c:v>
                </c:pt>
                <c:pt idx="57">
                  <c:v>257.02845666401765</c:v>
                </c:pt>
                <c:pt idx="58">
                  <c:v>169.57554093095979</c:v>
                </c:pt>
                <c:pt idx="59">
                  <c:v>105.8431640453165</c:v>
                </c:pt>
                <c:pt idx="60">
                  <c:v>62.500000000000391</c:v>
                </c:pt>
                <c:pt idx="61">
                  <c:v>34.915223064757086</c:v>
                </c:pt>
                <c:pt idx="62">
                  <c:v>18.453010334836527</c:v>
                </c:pt>
                <c:pt idx="63">
                  <c:v>9.2265051674182672</c:v>
                </c:pt>
                <c:pt idx="64">
                  <c:v>4.3644028830946366</c:v>
                </c:pt>
                <c:pt idx="65">
                  <c:v>1.9531250000000122</c:v>
                </c:pt>
                <c:pt idx="66">
                  <c:v>0.82689971910403537</c:v>
                </c:pt>
                <c:pt idx="67">
                  <c:v>0.33120222838078045</c:v>
                </c:pt>
                <c:pt idx="68">
                  <c:v>0.12550217610547731</c:v>
                </c:pt>
                <c:pt idx="69">
                  <c:v>4.4991126015963917E-2</c:v>
                </c:pt>
                <c:pt idx="70">
                  <c:v>1.5258789062500061E-2</c:v>
                </c:pt>
                <c:pt idx="71">
                  <c:v>4.8958812620655441E-3</c:v>
                </c:pt>
                <c:pt idx="72">
                  <c:v>1.4861384957513878E-3</c:v>
                </c:pt>
                <c:pt idx="73">
                  <c:v>4.2678121134184593E-4</c:v>
                </c:pt>
                <c:pt idx="74">
                  <c:v>1.1594950525907111E-4</c:v>
                </c:pt>
                <c:pt idx="75">
                  <c:v>2.9802322387695299E-5</c:v>
                </c:pt>
                <c:pt idx="76">
                  <c:v>7.2468440786919283E-6</c:v>
                </c:pt>
                <c:pt idx="77">
                  <c:v>1.6671141068040787E-6</c:v>
                </c:pt>
                <c:pt idx="78">
                  <c:v>3.6282678118930064E-7</c:v>
                </c:pt>
                <c:pt idx="79">
                  <c:v>7.4705219452903521E-8</c:v>
                </c:pt>
                <c:pt idx="80">
                  <c:v>1.4551915228366754E-8</c:v>
                </c:pt>
                <c:pt idx="81">
                  <c:v>2.6816800842263355E-9</c:v>
                </c:pt>
                <c:pt idx="82">
                  <c:v>4.6753203908158791E-10</c:v>
                </c:pt>
                <c:pt idx="83">
                  <c:v>7.7114028013492005E-11</c:v>
                </c:pt>
                <c:pt idx="84">
                  <c:v>1.2032974614762044E-11</c:v>
                </c:pt>
                <c:pt idx="85">
                  <c:v>1.7763568394002143E-12</c:v>
                </c:pt>
                <c:pt idx="86">
                  <c:v>2.4808758116105963E-13</c:v>
                </c:pt>
                <c:pt idx="87">
                  <c:v>3.2779131115809343E-14</c:v>
                </c:pt>
                <c:pt idx="88">
                  <c:v>4.0973913894761741E-15</c:v>
                </c:pt>
                <c:pt idx="89">
                  <c:v>4.8454605695519331E-16</c:v>
                </c:pt>
                <c:pt idx="90">
                  <c:v>5.4210108624274531E-17</c:v>
                </c:pt>
                <c:pt idx="91">
                  <c:v>5.7377694200334958E-18</c:v>
                </c:pt>
                <c:pt idx="92">
                  <c:v>5.7454428086796782E-19</c:v>
                </c:pt>
                <c:pt idx="93">
                  <c:v>5.4427892794086651E-20</c:v>
                </c:pt>
                <c:pt idx="94">
                  <c:v>4.8779476569077944E-21</c:v>
                </c:pt>
                <c:pt idx="95">
                  <c:v>4.1359030627652484E-22</c:v>
                </c:pt>
                <c:pt idx="96">
                  <c:v>3.3175781878516774E-23</c:v>
                </c:pt>
                <c:pt idx="97">
                  <c:v>2.5176165401688372E-24</c:v>
                </c:pt>
                <c:pt idx="98">
                  <c:v>1.8074887363783093E-25</c:v>
                </c:pt>
                <c:pt idx="99">
                  <c:v>1.2276631396534506E-26</c:v>
                </c:pt>
                <c:pt idx="100">
                  <c:v>7.8886090522106642E-28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84096"/>
        <c:axId val="44889600"/>
      </c:scatterChart>
      <c:valAx>
        <c:axId val="460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889600"/>
        <c:crosses val="autoZero"/>
        <c:crossBetween val="midCat"/>
      </c:valAx>
      <c:valAx>
        <c:axId val="44889600"/>
        <c:scaling>
          <c:orientation val="minMax"/>
          <c:max val="10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6084096"/>
        <c:crosses val="autoZero"/>
        <c:crossBetween val="midCat"/>
        <c:majorUnit val="200"/>
        <c:minorUnit val="4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</xdr:colOff>
      <xdr:row>15</xdr:row>
      <xdr:rowOff>0</xdr:rowOff>
    </xdr:from>
    <xdr:to>
      <xdr:col>12</xdr:col>
      <xdr:colOff>185737</xdr:colOff>
      <xdr:row>29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tabSelected="1" workbookViewId="0">
      <selection activeCell="J13" sqref="J13"/>
    </sheetView>
  </sheetViews>
  <sheetFormatPr defaultRowHeight="15" x14ac:dyDescent="0.25"/>
  <cols>
    <col min="2" max="2" width="11.5703125" customWidth="1"/>
    <col min="4" max="4" width="12" bestFit="1" customWidth="1"/>
    <col min="9" max="9" width="12" bestFit="1" customWidth="1"/>
  </cols>
  <sheetData>
    <row r="1" spans="1:9" x14ac:dyDescent="0.25">
      <c r="D1" s="10" t="s">
        <v>15</v>
      </c>
    </row>
    <row r="2" spans="1:9" x14ac:dyDescent="0.25">
      <c r="D2" s="1"/>
    </row>
    <row r="3" spans="1:9" s="4" customFormat="1" x14ac:dyDescent="0.25">
      <c r="A3" s="4" t="s">
        <v>0</v>
      </c>
      <c r="D3" s="5" t="s">
        <v>1</v>
      </c>
      <c r="E3" s="5" t="s">
        <v>4</v>
      </c>
      <c r="G3" s="6" t="s">
        <v>5</v>
      </c>
      <c r="H3" s="6" t="s">
        <v>6</v>
      </c>
      <c r="I3" s="6" t="s">
        <v>7</v>
      </c>
    </row>
    <row r="4" spans="1:9" x14ac:dyDescent="0.25">
      <c r="B4" s="1" t="s">
        <v>2</v>
      </c>
      <c r="C4" s="2">
        <v>700</v>
      </c>
      <c r="D4">
        <f>1/C4*1000</f>
        <v>1.4285714285714286</v>
      </c>
      <c r="E4">
        <f>D4/355*113/2</f>
        <v>0.227364185110664</v>
      </c>
      <c r="G4" s="3">
        <v>1.3806503000000001E-23</v>
      </c>
      <c r="H4" s="2">
        <v>300</v>
      </c>
      <c r="I4" s="2">
        <f>17*1.66053873E-27</f>
        <v>2.8229158410000001E-26</v>
      </c>
    </row>
    <row r="5" spans="1:9" x14ac:dyDescent="0.25">
      <c r="B5" s="1"/>
      <c r="C5" s="2"/>
      <c r="G5" s="3"/>
      <c r="H5" s="2"/>
      <c r="I5" s="2"/>
    </row>
    <row r="6" spans="1:9" s="4" customFormat="1" x14ac:dyDescent="0.25">
      <c r="A6" s="4" t="s">
        <v>3</v>
      </c>
      <c r="D6" s="4" t="s">
        <v>8</v>
      </c>
    </row>
    <row r="7" spans="1:9" x14ac:dyDescent="0.25">
      <c r="B7" t="s">
        <v>13</v>
      </c>
      <c r="C7" s="2">
        <v>308</v>
      </c>
      <c r="D7" s="7">
        <f>2/0.000000308*SQRT(2*LN(2)*G4*H4/I4)/1000000</f>
        <v>2928.6030832974197</v>
      </c>
    </row>
    <row r="9" spans="1:9" x14ac:dyDescent="0.25">
      <c r="A9" t="s">
        <v>12</v>
      </c>
      <c r="D9" s="4" t="s">
        <v>14</v>
      </c>
    </row>
    <row r="10" spans="1:9" x14ac:dyDescent="0.25">
      <c r="D10" s="7">
        <f>299792458/C7*1000000000*1000/299792458/1000000</f>
        <v>3246.7532467532469</v>
      </c>
    </row>
    <row r="12" spans="1:9" s="6" customFormat="1" x14ac:dyDescent="0.25">
      <c r="B12" s="6" t="s">
        <v>9</v>
      </c>
      <c r="C12" s="6" t="s">
        <v>10</v>
      </c>
      <c r="D12" s="6" t="s">
        <v>11</v>
      </c>
      <c r="F12" s="9" t="s">
        <v>16</v>
      </c>
    </row>
    <row r="13" spans="1:9" x14ac:dyDescent="0.25">
      <c r="B13">
        <v>-5</v>
      </c>
      <c r="C13" s="8">
        <f>250/(0.25+B13*B13)</f>
        <v>9.9009900990099009</v>
      </c>
      <c r="D13" s="8">
        <f>1000*EXP(-4*LN(2)*B13*B13)</f>
        <v>7.8886090522101046E-28</v>
      </c>
    </row>
    <row r="14" spans="1:9" x14ac:dyDescent="0.25">
      <c r="B14">
        <f>B13+0.1</f>
        <v>-4.9000000000000004</v>
      </c>
      <c r="C14" s="8">
        <f t="shared" ref="C14:C77" si="0">250/(0.25+B14*B14)</f>
        <v>10.305028854080788</v>
      </c>
      <c r="D14" s="8">
        <f t="shared" ref="D14:D77" si="1">1000*EXP(-4*LN(2)*B14*B14)</f>
        <v>1.2276631396533634E-26</v>
      </c>
    </row>
    <row r="15" spans="1:9" x14ac:dyDescent="0.25">
      <c r="B15">
        <f t="shared" ref="B15:B78" si="2">B14+0.1</f>
        <v>-4.8000000000000007</v>
      </c>
      <c r="C15" s="8">
        <f t="shared" si="0"/>
        <v>10.734220695577498</v>
      </c>
      <c r="D15" s="8">
        <f t="shared" si="1"/>
        <v>1.8074887363781807E-25</v>
      </c>
    </row>
    <row r="16" spans="1:9" x14ac:dyDescent="0.25">
      <c r="B16">
        <f t="shared" si="2"/>
        <v>-4.7000000000000011</v>
      </c>
      <c r="C16" s="8">
        <f t="shared" si="0"/>
        <v>11.190689346463737</v>
      </c>
      <c r="D16" s="8">
        <f t="shared" si="1"/>
        <v>2.5176165401686763E-24</v>
      </c>
    </row>
    <row r="17" spans="2:4" x14ac:dyDescent="0.25">
      <c r="B17">
        <f t="shared" si="2"/>
        <v>-4.6000000000000014</v>
      </c>
      <c r="C17" s="8">
        <f t="shared" si="0"/>
        <v>11.676786548341889</v>
      </c>
      <c r="D17" s="8">
        <f t="shared" si="1"/>
        <v>3.3175781878514652E-23</v>
      </c>
    </row>
    <row r="18" spans="2:4" x14ac:dyDescent="0.25">
      <c r="B18">
        <f t="shared" si="2"/>
        <v>-4.5000000000000018</v>
      </c>
      <c r="C18" s="8">
        <f t="shared" si="0"/>
        <v>12.195121951219503</v>
      </c>
      <c r="D18" s="8">
        <f t="shared" si="1"/>
        <v>4.1359030627649545E-22</v>
      </c>
    </row>
    <row r="19" spans="2:4" x14ac:dyDescent="0.25">
      <c r="B19">
        <f t="shared" si="2"/>
        <v>-4.4000000000000021</v>
      </c>
      <c r="C19" s="8">
        <f t="shared" si="0"/>
        <v>12.74859765425802</v>
      </c>
      <c r="D19" s="8">
        <f t="shared" si="1"/>
        <v>4.8779476569074822E-21</v>
      </c>
    </row>
    <row r="20" spans="2:4" x14ac:dyDescent="0.25">
      <c r="B20">
        <f t="shared" si="2"/>
        <v>-4.3000000000000025</v>
      </c>
      <c r="C20" s="8">
        <f t="shared" si="0"/>
        <v>13.340448239060818</v>
      </c>
      <c r="D20" s="8">
        <f t="shared" si="1"/>
        <v>5.4427892794083172E-20</v>
      </c>
    </row>
    <row r="21" spans="2:4" x14ac:dyDescent="0.25">
      <c r="B21">
        <f t="shared" si="2"/>
        <v>-4.2000000000000028</v>
      </c>
      <c r="C21" s="8">
        <f t="shared" si="0"/>
        <v>13.974287311347101</v>
      </c>
      <c r="D21" s="8">
        <f t="shared" si="1"/>
        <v>5.7454428086793518E-19</v>
      </c>
    </row>
    <row r="22" spans="2:4" x14ac:dyDescent="0.25">
      <c r="B22">
        <f t="shared" si="2"/>
        <v>-4.1000000000000032</v>
      </c>
      <c r="C22" s="8">
        <f t="shared" si="0"/>
        <v>14.654161781946049</v>
      </c>
      <c r="D22" s="8">
        <f t="shared" si="1"/>
        <v>5.7377694200331291E-18</v>
      </c>
    </row>
    <row r="23" spans="2:4" x14ac:dyDescent="0.25">
      <c r="B23">
        <f t="shared" si="2"/>
        <v>-4.0000000000000036</v>
      </c>
      <c r="C23" s="8">
        <f t="shared" si="0"/>
        <v>15.384615384615358</v>
      </c>
      <c r="D23" s="8">
        <f t="shared" si="1"/>
        <v>5.421010862427068E-17</v>
      </c>
    </row>
    <row r="24" spans="2:4" x14ac:dyDescent="0.25">
      <c r="B24">
        <f t="shared" si="2"/>
        <v>-3.9000000000000035</v>
      </c>
      <c r="C24" s="8">
        <f t="shared" si="0"/>
        <v>16.170763260025844</v>
      </c>
      <c r="D24" s="8">
        <f t="shared" si="1"/>
        <v>4.8454605695516925E-16</v>
      </c>
    </row>
    <row r="25" spans="2:4" x14ac:dyDescent="0.25">
      <c r="B25">
        <f t="shared" si="2"/>
        <v>-3.8000000000000034</v>
      </c>
      <c r="C25" s="8">
        <f t="shared" si="0"/>
        <v>17.018379850238226</v>
      </c>
      <c r="D25" s="8">
        <f t="shared" si="1"/>
        <v>4.097391389475999E-15</v>
      </c>
    </row>
    <row r="26" spans="2:4" x14ac:dyDescent="0.25">
      <c r="B26">
        <f t="shared" si="2"/>
        <v>-3.7000000000000033</v>
      </c>
      <c r="C26" s="8">
        <f t="shared" si="0"/>
        <v>17.934002869440427</v>
      </c>
      <c r="D26" s="8">
        <f t="shared" si="1"/>
        <v>3.2779131115807948E-14</v>
      </c>
    </row>
    <row r="27" spans="2:4" x14ac:dyDescent="0.25">
      <c r="B27">
        <f t="shared" si="2"/>
        <v>-3.6000000000000032</v>
      </c>
      <c r="C27" s="8">
        <f t="shared" si="0"/>
        <v>18.925056775170294</v>
      </c>
      <c r="D27" s="8">
        <f t="shared" si="1"/>
        <v>2.4808758116104908E-13</v>
      </c>
    </row>
    <row r="28" spans="2:4" x14ac:dyDescent="0.25">
      <c r="B28">
        <f t="shared" si="2"/>
        <v>-3.5000000000000031</v>
      </c>
      <c r="C28" s="8">
        <f t="shared" si="0"/>
        <v>19.999999999999964</v>
      </c>
      <c r="D28" s="8">
        <f t="shared" si="1"/>
        <v>1.7763568394001513E-12</v>
      </c>
    </row>
    <row r="29" spans="2:4" x14ac:dyDescent="0.25">
      <c r="B29">
        <f t="shared" si="2"/>
        <v>-3.400000000000003</v>
      </c>
      <c r="C29" s="8">
        <f t="shared" si="0"/>
        <v>21.168501270110042</v>
      </c>
      <c r="D29" s="8">
        <f t="shared" si="1"/>
        <v>1.2032974614761532E-11</v>
      </c>
    </row>
    <row r="30" spans="2:4" x14ac:dyDescent="0.25">
      <c r="B30">
        <f t="shared" si="2"/>
        <v>-3.3000000000000029</v>
      </c>
      <c r="C30" s="8">
        <f t="shared" si="0"/>
        <v>22.441651705565491</v>
      </c>
      <c r="D30" s="8">
        <f t="shared" si="1"/>
        <v>7.7114028013488722E-11</v>
      </c>
    </row>
    <row r="31" spans="2:4" x14ac:dyDescent="0.25">
      <c r="B31">
        <f t="shared" si="2"/>
        <v>-3.2000000000000028</v>
      </c>
      <c r="C31" s="8">
        <f t="shared" si="0"/>
        <v>23.832221163012353</v>
      </c>
      <c r="D31" s="8">
        <f t="shared" si="1"/>
        <v>4.6753203908156805E-10</v>
      </c>
    </row>
    <row r="32" spans="2:4" x14ac:dyDescent="0.25">
      <c r="B32">
        <f t="shared" si="2"/>
        <v>-3.1000000000000028</v>
      </c>
      <c r="C32" s="8">
        <f t="shared" si="0"/>
        <v>25.354969574036467</v>
      </c>
      <c r="D32" s="8">
        <f t="shared" si="1"/>
        <v>2.681680084226221E-9</v>
      </c>
    </row>
    <row r="33" spans="2:4" x14ac:dyDescent="0.25">
      <c r="B33">
        <f t="shared" si="2"/>
        <v>-3.0000000000000027</v>
      </c>
      <c r="C33" s="8">
        <f t="shared" si="0"/>
        <v>27.027027027026982</v>
      </c>
      <c r="D33" s="8">
        <f t="shared" si="1"/>
        <v>1.4551915228366238E-8</v>
      </c>
    </row>
    <row r="34" spans="2:4" x14ac:dyDescent="0.25">
      <c r="B34">
        <f t="shared" si="2"/>
        <v>-2.9000000000000026</v>
      </c>
      <c r="C34" s="8">
        <f t="shared" si="0"/>
        <v>28.868360277136212</v>
      </c>
      <c r="D34" s="8">
        <f t="shared" si="1"/>
        <v>7.4705219452901125E-8</v>
      </c>
    </row>
    <row r="35" spans="2:4" x14ac:dyDescent="0.25">
      <c r="B35">
        <f t="shared" si="2"/>
        <v>-2.8000000000000025</v>
      </c>
      <c r="C35" s="8">
        <f t="shared" si="0"/>
        <v>30.90234857849191</v>
      </c>
      <c r="D35" s="8">
        <f t="shared" si="1"/>
        <v>3.6282678118928904E-7</v>
      </c>
    </row>
    <row r="36" spans="2:4" x14ac:dyDescent="0.25">
      <c r="B36">
        <f t="shared" si="2"/>
        <v>-2.7000000000000024</v>
      </c>
      <c r="C36" s="8">
        <f t="shared" si="0"/>
        <v>33.156498673739996</v>
      </c>
      <c r="D36" s="8">
        <f t="shared" si="1"/>
        <v>1.6671141068040253E-6</v>
      </c>
    </row>
    <row r="37" spans="2:4" x14ac:dyDescent="0.25">
      <c r="B37">
        <f t="shared" si="2"/>
        <v>-2.6000000000000023</v>
      </c>
      <c r="C37" s="8">
        <f t="shared" si="0"/>
        <v>35.663338088445016</v>
      </c>
      <c r="D37" s="8">
        <f t="shared" si="1"/>
        <v>7.2468440786916971E-6</v>
      </c>
    </row>
    <row r="38" spans="2:4" x14ac:dyDescent="0.25">
      <c r="B38">
        <f t="shared" si="2"/>
        <v>-2.5000000000000022</v>
      </c>
      <c r="C38" s="8">
        <f t="shared" si="0"/>
        <v>38.461538461538396</v>
      </c>
      <c r="D38" s="8">
        <f t="shared" si="1"/>
        <v>2.9802322387694347E-5</v>
      </c>
    </row>
    <row r="39" spans="2:4" x14ac:dyDescent="0.25">
      <c r="B39">
        <f t="shared" si="2"/>
        <v>-2.4000000000000021</v>
      </c>
      <c r="C39" s="8">
        <f t="shared" si="0"/>
        <v>41.597337770382623</v>
      </c>
      <c r="D39" s="8">
        <f t="shared" si="1"/>
        <v>1.1594950525906802E-4</v>
      </c>
    </row>
    <row r="40" spans="2:4" x14ac:dyDescent="0.25">
      <c r="B40">
        <f t="shared" si="2"/>
        <v>-2.300000000000002</v>
      </c>
      <c r="C40" s="8">
        <f t="shared" si="0"/>
        <v>45.126353790613642</v>
      </c>
      <c r="D40" s="8">
        <f t="shared" si="1"/>
        <v>4.2678121134183384E-4</v>
      </c>
    </row>
    <row r="41" spans="2:4" x14ac:dyDescent="0.25">
      <c r="B41">
        <f t="shared" si="2"/>
        <v>-2.200000000000002</v>
      </c>
      <c r="C41" s="8">
        <f t="shared" si="0"/>
        <v>49.115913555992059</v>
      </c>
      <c r="D41" s="8">
        <f t="shared" si="1"/>
        <v>1.4861384957513453E-3</v>
      </c>
    </row>
    <row r="42" spans="2:4" x14ac:dyDescent="0.25">
      <c r="B42">
        <f t="shared" si="2"/>
        <v>-2.1000000000000019</v>
      </c>
      <c r="C42" s="8">
        <f t="shared" si="0"/>
        <v>53.648068669527802</v>
      </c>
      <c r="D42" s="8">
        <f t="shared" si="1"/>
        <v>4.895881262065414E-3</v>
      </c>
    </row>
    <row r="43" spans="2:4" x14ac:dyDescent="0.25">
      <c r="B43">
        <f t="shared" si="2"/>
        <v>-2.0000000000000018</v>
      </c>
      <c r="C43" s="8">
        <f t="shared" si="0"/>
        <v>58.823529411764611</v>
      </c>
      <c r="D43" s="8">
        <f t="shared" si="1"/>
        <v>1.5258789062499679E-2</v>
      </c>
    </row>
    <row r="44" spans="2:4" x14ac:dyDescent="0.25">
      <c r="B44">
        <f t="shared" si="2"/>
        <v>-1.9000000000000017</v>
      </c>
      <c r="C44" s="8">
        <f t="shared" si="0"/>
        <v>64.766839378238231</v>
      </c>
      <c r="D44" s="8">
        <f t="shared" si="1"/>
        <v>4.4991126015963036E-2</v>
      </c>
    </row>
    <row r="45" spans="2:4" x14ac:dyDescent="0.25">
      <c r="B45">
        <f t="shared" si="2"/>
        <v>-1.8000000000000016</v>
      </c>
      <c r="C45" s="8">
        <f t="shared" si="0"/>
        <v>71.633237822349457</v>
      </c>
      <c r="D45" s="8">
        <f t="shared" si="1"/>
        <v>0.12550217610547484</v>
      </c>
    </row>
    <row r="46" spans="2:4" x14ac:dyDescent="0.25">
      <c r="B46">
        <f t="shared" si="2"/>
        <v>-1.7000000000000015</v>
      </c>
      <c r="C46" s="8">
        <f t="shared" si="0"/>
        <v>79.617834394904335</v>
      </c>
      <c r="D46" s="8">
        <f t="shared" si="1"/>
        <v>0.33120222838077457</v>
      </c>
    </row>
    <row r="47" spans="2:4" x14ac:dyDescent="0.25">
      <c r="B47">
        <f t="shared" si="2"/>
        <v>-1.6000000000000014</v>
      </c>
      <c r="C47" s="8">
        <f t="shared" si="0"/>
        <v>88.967971530248974</v>
      </c>
      <c r="D47" s="8">
        <f t="shared" si="1"/>
        <v>0.82689971910402005</v>
      </c>
    </row>
    <row r="48" spans="2:4" x14ac:dyDescent="0.25">
      <c r="B48">
        <f t="shared" si="2"/>
        <v>-1.5000000000000013</v>
      </c>
      <c r="C48" s="8">
        <f t="shared" si="0"/>
        <v>99.999999999999844</v>
      </c>
      <c r="D48" s="8">
        <f t="shared" si="1"/>
        <v>1.9531249999999793</v>
      </c>
    </row>
    <row r="49" spans="2:4" x14ac:dyDescent="0.25">
      <c r="B49">
        <f t="shared" si="2"/>
        <v>-1.4000000000000012</v>
      </c>
      <c r="C49" s="8">
        <f t="shared" si="0"/>
        <v>113.12217194570118</v>
      </c>
      <c r="D49" s="8">
        <f t="shared" si="1"/>
        <v>4.36440288309457</v>
      </c>
    </row>
    <row r="50" spans="2:4" x14ac:dyDescent="0.25">
      <c r="B50">
        <f t="shared" si="2"/>
        <v>-1.3000000000000012</v>
      </c>
      <c r="C50" s="8">
        <f t="shared" si="0"/>
        <v>128.86597938144308</v>
      </c>
      <c r="D50" s="8">
        <f t="shared" si="1"/>
        <v>9.2265051674181287</v>
      </c>
    </row>
    <row r="51" spans="2:4" x14ac:dyDescent="0.25">
      <c r="B51">
        <f t="shared" si="2"/>
        <v>-1.2000000000000011</v>
      </c>
      <c r="C51" s="8">
        <f t="shared" si="0"/>
        <v>147.92899408284001</v>
      </c>
      <c r="D51" s="8">
        <f t="shared" si="1"/>
        <v>18.453010334836293</v>
      </c>
    </row>
    <row r="52" spans="2:4" x14ac:dyDescent="0.25">
      <c r="B52">
        <f t="shared" si="2"/>
        <v>-1.100000000000001</v>
      </c>
      <c r="C52" s="8">
        <f t="shared" si="0"/>
        <v>171.2328767123285</v>
      </c>
      <c r="D52" s="8">
        <f t="shared" si="1"/>
        <v>34.915223064756667</v>
      </c>
    </row>
    <row r="53" spans="2:4" x14ac:dyDescent="0.25">
      <c r="B53">
        <f t="shared" si="2"/>
        <v>-1.0000000000000009</v>
      </c>
      <c r="C53" s="8">
        <f t="shared" si="0"/>
        <v>199.99999999999972</v>
      </c>
      <c r="D53" s="8">
        <f t="shared" si="1"/>
        <v>62.499999999999673</v>
      </c>
    </row>
    <row r="54" spans="2:4" x14ac:dyDescent="0.25">
      <c r="B54">
        <f t="shared" si="2"/>
        <v>-0.90000000000000091</v>
      </c>
      <c r="C54" s="8">
        <f t="shared" si="0"/>
        <v>235.84905660377322</v>
      </c>
      <c r="D54" s="8">
        <f t="shared" si="1"/>
        <v>105.84316404531542</v>
      </c>
    </row>
    <row r="55" spans="2:4" x14ac:dyDescent="0.25">
      <c r="B55">
        <f t="shared" si="2"/>
        <v>-0.80000000000000093</v>
      </c>
      <c r="C55" s="8">
        <f t="shared" si="0"/>
        <v>280.89887640449393</v>
      </c>
      <c r="D55" s="8">
        <f t="shared" si="1"/>
        <v>169.57554093095831</v>
      </c>
    </row>
    <row r="56" spans="2:4" x14ac:dyDescent="0.25">
      <c r="B56">
        <f t="shared" si="2"/>
        <v>-0.70000000000000095</v>
      </c>
      <c r="C56" s="8">
        <f t="shared" si="0"/>
        <v>337.83783783783724</v>
      </c>
      <c r="D56" s="8">
        <f t="shared" si="1"/>
        <v>257.02845666401566</v>
      </c>
    </row>
    <row r="57" spans="2:4" x14ac:dyDescent="0.25">
      <c r="B57">
        <f t="shared" si="2"/>
        <v>-0.60000000000000098</v>
      </c>
      <c r="C57" s="8">
        <f t="shared" si="0"/>
        <v>409.8360655737697</v>
      </c>
      <c r="D57" s="8">
        <f t="shared" si="1"/>
        <v>368.56730432277413</v>
      </c>
    </row>
    <row r="58" spans="2:4" x14ac:dyDescent="0.25">
      <c r="B58">
        <f t="shared" si="2"/>
        <v>-0.500000000000001</v>
      </c>
      <c r="C58" s="8">
        <f t="shared" si="0"/>
        <v>499.99999999999898</v>
      </c>
      <c r="D58" s="8">
        <f t="shared" si="1"/>
        <v>499.99999999999869</v>
      </c>
    </row>
    <row r="59" spans="2:4" x14ac:dyDescent="0.25">
      <c r="B59">
        <f t="shared" si="2"/>
        <v>-0.40000000000000102</v>
      </c>
      <c r="C59" s="8">
        <f t="shared" si="0"/>
        <v>609.75609756097435</v>
      </c>
      <c r="D59" s="8">
        <f t="shared" si="1"/>
        <v>641.71294878145068</v>
      </c>
    </row>
    <row r="60" spans="2:4" x14ac:dyDescent="0.25">
      <c r="B60">
        <f t="shared" si="2"/>
        <v>-0.30000000000000104</v>
      </c>
      <c r="C60" s="8">
        <f t="shared" si="0"/>
        <v>735.29411764705742</v>
      </c>
      <c r="D60" s="8">
        <f t="shared" si="1"/>
        <v>779.16457966049848</v>
      </c>
    </row>
    <row r="61" spans="2:4" x14ac:dyDescent="0.25">
      <c r="B61">
        <f t="shared" si="2"/>
        <v>-0.20000000000000104</v>
      </c>
      <c r="C61" s="8">
        <f t="shared" si="0"/>
        <v>862.06896551724014</v>
      </c>
      <c r="D61" s="8">
        <f t="shared" si="1"/>
        <v>895.02507092797146</v>
      </c>
    </row>
    <row r="62" spans="2:4" x14ac:dyDescent="0.25">
      <c r="B62">
        <f t="shared" si="2"/>
        <v>-0.10000000000000103</v>
      </c>
      <c r="C62" s="8">
        <f t="shared" si="0"/>
        <v>961.53846153846064</v>
      </c>
      <c r="D62" s="8">
        <f t="shared" si="1"/>
        <v>972.65494741228497</v>
      </c>
    </row>
    <row r="63" spans="2:4" x14ac:dyDescent="0.25">
      <c r="B63">
        <f t="shared" si="2"/>
        <v>-1.0269562977782698E-15</v>
      </c>
      <c r="C63" s="8">
        <f t="shared" si="0"/>
        <v>1000</v>
      </c>
      <c r="D63" s="8">
        <f t="shared" si="1"/>
        <v>1000</v>
      </c>
    </row>
    <row r="64" spans="2:4" x14ac:dyDescent="0.25">
      <c r="B64">
        <f t="shared" si="2"/>
        <v>9.9999999999998979E-2</v>
      </c>
      <c r="C64" s="8">
        <f t="shared" si="0"/>
        <v>961.53846153846234</v>
      </c>
      <c r="D64" s="8">
        <f t="shared" si="1"/>
        <v>972.65494741228611</v>
      </c>
    </row>
    <row r="65" spans="2:4" x14ac:dyDescent="0.25">
      <c r="B65">
        <f t="shared" si="2"/>
        <v>0.19999999999999898</v>
      </c>
      <c r="C65" s="8">
        <f t="shared" si="0"/>
        <v>862.06896551724265</v>
      </c>
      <c r="D65" s="8">
        <f t="shared" si="1"/>
        <v>895.0250709279735</v>
      </c>
    </row>
    <row r="66" spans="2:4" x14ac:dyDescent="0.25">
      <c r="B66">
        <f t="shared" si="2"/>
        <v>0.29999999999999899</v>
      </c>
      <c r="C66" s="8">
        <f t="shared" si="0"/>
        <v>735.29411764706015</v>
      </c>
      <c r="D66" s="8">
        <f t="shared" si="1"/>
        <v>779.16457966050109</v>
      </c>
    </row>
    <row r="67" spans="2:4" x14ac:dyDescent="0.25">
      <c r="B67">
        <f t="shared" si="2"/>
        <v>0.39999999999999902</v>
      </c>
      <c r="C67" s="8">
        <f t="shared" si="0"/>
        <v>609.75609756097674</v>
      </c>
      <c r="D67" s="8">
        <f t="shared" si="1"/>
        <v>641.71294878145341</v>
      </c>
    </row>
    <row r="68" spans="2:4" x14ac:dyDescent="0.25">
      <c r="B68">
        <f t="shared" si="2"/>
        <v>0.499999999999999</v>
      </c>
      <c r="C68" s="8">
        <f t="shared" si="0"/>
        <v>500.00000000000102</v>
      </c>
      <c r="D68" s="8">
        <f t="shared" si="1"/>
        <v>500.00000000000131</v>
      </c>
    </row>
    <row r="69" spans="2:4" x14ac:dyDescent="0.25">
      <c r="B69">
        <f t="shared" si="2"/>
        <v>0.59999999999999898</v>
      </c>
      <c r="C69" s="8">
        <f t="shared" si="0"/>
        <v>409.83606557377129</v>
      </c>
      <c r="D69" s="8">
        <f t="shared" si="1"/>
        <v>368.56730432277658</v>
      </c>
    </row>
    <row r="70" spans="2:4" x14ac:dyDescent="0.25">
      <c r="B70">
        <f t="shared" si="2"/>
        <v>0.69999999999999896</v>
      </c>
      <c r="C70" s="8">
        <f t="shared" si="0"/>
        <v>337.83783783783849</v>
      </c>
      <c r="D70" s="8">
        <f t="shared" si="1"/>
        <v>257.02845666401765</v>
      </c>
    </row>
    <row r="71" spans="2:4" x14ac:dyDescent="0.25">
      <c r="B71">
        <f t="shared" si="2"/>
        <v>0.79999999999999893</v>
      </c>
      <c r="C71" s="8">
        <f t="shared" si="0"/>
        <v>280.8988764044949</v>
      </c>
      <c r="D71" s="8">
        <f t="shared" si="1"/>
        <v>169.57554093095979</v>
      </c>
    </row>
    <row r="72" spans="2:4" x14ac:dyDescent="0.25">
      <c r="B72">
        <f t="shared" si="2"/>
        <v>0.89999999999999891</v>
      </c>
      <c r="C72" s="8">
        <f t="shared" si="0"/>
        <v>235.84905660377402</v>
      </c>
      <c r="D72" s="8">
        <f t="shared" si="1"/>
        <v>105.8431640453165</v>
      </c>
    </row>
    <row r="73" spans="2:4" x14ac:dyDescent="0.25">
      <c r="B73">
        <f t="shared" si="2"/>
        <v>0.99999999999999889</v>
      </c>
      <c r="C73" s="8">
        <f t="shared" si="0"/>
        <v>200.00000000000034</v>
      </c>
      <c r="D73" s="8">
        <f t="shared" si="1"/>
        <v>62.500000000000391</v>
      </c>
    </row>
    <row r="74" spans="2:4" x14ac:dyDescent="0.25">
      <c r="B74">
        <f t="shared" si="2"/>
        <v>1.099999999999999</v>
      </c>
      <c r="C74" s="8">
        <f t="shared" si="0"/>
        <v>171.23287671232904</v>
      </c>
      <c r="D74" s="8">
        <f t="shared" si="1"/>
        <v>34.915223064757086</v>
      </c>
    </row>
    <row r="75" spans="2:4" x14ac:dyDescent="0.25">
      <c r="B75">
        <f t="shared" si="2"/>
        <v>1.1999999999999991</v>
      </c>
      <c r="C75" s="8">
        <f t="shared" si="0"/>
        <v>147.92899408284043</v>
      </c>
      <c r="D75" s="8">
        <f t="shared" si="1"/>
        <v>18.453010334836527</v>
      </c>
    </row>
    <row r="76" spans="2:4" x14ac:dyDescent="0.25">
      <c r="B76">
        <f t="shared" si="2"/>
        <v>1.2999999999999992</v>
      </c>
      <c r="C76" s="8">
        <f t="shared" si="0"/>
        <v>128.86597938144345</v>
      </c>
      <c r="D76" s="8">
        <f t="shared" si="1"/>
        <v>9.2265051674182672</v>
      </c>
    </row>
    <row r="77" spans="2:4" x14ac:dyDescent="0.25">
      <c r="B77">
        <f t="shared" si="2"/>
        <v>1.3999999999999992</v>
      </c>
      <c r="C77" s="8">
        <f t="shared" si="0"/>
        <v>113.12217194570145</v>
      </c>
      <c r="D77" s="8">
        <f t="shared" si="1"/>
        <v>4.3644028830946366</v>
      </c>
    </row>
    <row r="78" spans="2:4" x14ac:dyDescent="0.25">
      <c r="B78">
        <f t="shared" si="2"/>
        <v>1.4999999999999993</v>
      </c>
      <c r="C78" s="8">
        <f t="shared" ref="C78:C113" si="3">250/(0.25+B78*B78)</f>
        <v>100.00000000000007</v>
      </c>
      <c r="D78" s="8">
        <f t="shared" ref="D78:D113" si="4">1000*EXP(-4*LN(2)*B78*B78)</f>
        <v>1.9531250000000122</v>
      </c>
    </row>
    <row r="79" spans="2:4" x14ac:dyDescent="0.25">
      <c r="B79">
        <f t="shared" ref="B79:B113" si="5">B78+0.1</f>
        <v>1.5999999999999994</v>
      </c>
      <c r="C79" s="8">
        <f t="shared" si="3"/>
        <v>88.967971530249159</v>
      </c>
      <c r="D79" s="8">
        <f t="shared" si="4"/>
        <v>0.82689971910403537</v>
      </c>
    </row>
    <row r="80" spans="2:4" x14ac:dyDescent="0.25">
      <c r="B80">
        <f t="shared" si="5"/>
        <v>1.6999999999999995</v>
      </c>
      <c r="C80" s="8">
        <f t="shared" si="3"/>
        <v>79.617834394904506</v>
      </c>
      <c r="D80" s="8">
        <f t="shared" si="4"/>
        <v>0.33120222838078045</v>
      </c>
    </row>
    <row r="81" spans="2:4" x14ac:dyDescent="0.25">
      <c r="B81">
        <f t="shared" si="5"/>
        <v>1.7999999999999996</v>
      </c>
      <c r="C81" s="8">
        <f t="shared" si="3"/>
        <v>71.633237822349599</v>
      </c>
      <c r="D81" s="8">
        <f t="shared" si="4"/>
        <v>0.12550217610547731</v>
      </c>
    </row>
    <row r="82" spans="2:4" x14ac:dyDescent="0.25">
      <c r="B82">
        <f t="shared" si="5"/>
        <v>1.8999999999999997</v>
      </c>
      <c r="C82" s="8">
        <f t="shared" si="3"/>
        <v>64.766839378238359</v>
      </c>
      <c r="D82" s="8">
        <f t="shared" si="4"/>
        <v>4.4991126015963917E-2</v>
      </c>
    </row>
    <row r="83" spans="2:4" x14ac:dyDescent="0.25">
      <c r="B83">
        <f t="shared" si="5"/>
        <v>1.9999999999999998</v>
      </c>
      <c r="C83" s="8">
        <f t="shared" si="3"/>
        <v>58.823529411764717</v>
      </c>
      <c r="D83" s="8">
        <f t="shared" si="4"/>
        <v>1.5258789062500061E-2</v>
      </c>
    </row>
    <row r="84" spans="2:4" x14ac:dyDescent="0.25">
      <c r="B84">
        <f t="shared" si="5"/>
        <v>2.0999999999999996</v>
      </c>
      <c r="C84" s="8">
        <f t="shared" si="3"/>
        <v>53.648068669527916</v>
      </c>
      <c r="D84" s="8">
        <f t="shared" si="4"/>
        <v>4.8958812620655441E-3</v>
      </c>
    </row>
    <row r="85" spans="2:4" x14ac:dyDescent="0.25">
      <c r="B85">
        <f t="shared" si="5"/>
        <v>2.1999999999999997</v>
      </c>
      <c r="C85" s="8">
        <f t="shared" si="3"/>
        <v>49.115913555992151</v>
      </c>
      <c r="D85" s="8">
        <f t="shared" si="4"/>
        <v>1.4861384957513878E-3</v>
      </c>
    </row>
    <row r="86" spans="2:4" x14ac:dyDescent="0.25">
      <c r="B86">
        <f t="shared" si="5"/>
        <v>2.2999999999999998</v>
      </c>
      <c r="C86" s="8">
        <f t="shared" si="3"/>
        <v>45.126353790613727</v>
      </c>
      <c r="D86" s="8">
        <f t="shared" si="4"/>
        <v>4.2678121134184593E-4</v>
      </c>
    </row>
    <row r="87" spans="2:4" x14ac:dyDescent="0.25">
      <c r="B87">
        <f t="shared" si="5"/>
        <v>2.4</v>
      </c>
      <c r="C87" s="8">
        <f t="shared" si="3"/>
        <v>41.597337770382694</v>
      </c>
      <c r="D87" s="8">
        <f t="shared" si="4"/>
        <v>1.1594950525907111E-4</v>
      </c>
    </row>
    <row r="88" spans="2:4" x14ac:dyDescent="0.25">
      <c r="B88">
        <f t="shared" si="5"/>
        <v>2.5</v>
      </c>
      <c r="C88" s="8">
        <f t="shared" si="3"/>
        <v>38.46153846153846</v>
      </c>
      <c r="D88" s="8">
        <f t="shared" si="4"/>
        <v>2.9802322387695299E-5</v>
      </c>
    </row>
    <row r="89" spans="2:4" x14ac:dyDescent="0.25">
      <c r="B89">
        <f t="shared" si="5"/>
        <v>2.6</v>
      </c>
      <c r="C89" s="8">
        <f t="shared" si="3"/>
        <v>35.663338088445073</v>
      </c>
      <c r="D89" s="8">
        <f t="shared" si="4"/>
        <v>7.2468440786919283E-6</v>
      </c>
    </row>
    <row r="90" spans="2:4" x14ac:dyDescent="0.25">
      <c r="B90">
        <f t="shared" si="5"/>
        <v>2.7</v>
      </c>
      <c r="C90" s="8">
        <f t="shared" si="3"/>
        <v>33.156498673740046</v>
      </c>
      <c r="D90" s="8">
        <f t="shared" si="4"/>
        <v>1.6671141068040787E-6</v>
      </c>
    </row>
    <row r="91" spans="2:4" x14ac:dyDescent="0.25">
      <c r="B91">
        <f t="shared" si="5"/>
        <v>2.8000000000000003</v>
      </c>
      <c r="C91" s="8">
        <f t="shared" si="3"/>
        <v>30.90234857849196</v>
      </c>
      <c r="D91" s="8">
        <f t="shared" si="4"/>
        <v>3.6282678118930064E-7</v>
      </c>
    </row>
    <row r="92" spans="2:4" x14ac:dyDescent="0.25">
      <c r="B92">
        <f t="shared" si="5"/>
        <v>2.9000000000000004</v>
      </c>
      <c r="C92" s="8">
        <f t="shared" si="3"/>
        <v>28.868360277136251</v>
      </c>
      <c r="D92" s="8">
        <f t="shared" si="4"/>
        <v>7.4705219452903521E-8</v>
      </c>
    </row>
    <row r="93" spans="2:4" x14ac:dyDescent="0.25">
      <c r="B93">
        <f t="shared" si="5"/>
        <v>3.0000000000000004</v>
      </c>
      <c r="C93" s="8">
        <f t="shared" si="3"/>
        <v>27.027027027027017</v>
      </c>
      <c r="D93" s="8">
        <f t="shared" si="4"/>
        <v>1.4551915228366754E-8</v>
      </c>
    </row>
    <row r="94" spans="2:4" x14ac:dyDescent="0.25">
      <c r="B94">
        <f t="shared" si="5"/>
        <v>3.1000000000000005</v>
      </c>
      <c r="C94" s="8">
        <f t="shared" si="3"/>
        <v>25.354969574036502</v>
      </c>
      <c r="D94" s="8">
        <f t="shared" si="4"/>
        <v>2.6816800842263355E-9</v>
      </c>
    </row>
    <row r="95" spans="2:4" x14ac:dyDescent="0.25">
      <c r="B95">
        <f t="shared" si="5"/>
        <v>3.2000000000000006</v>
      </c>
      <c r="C95" s="8">
        <f t="shared" si="3"/>
        <v>23.832221163012385</v>
      </c>
      <c r="D95" s="8">
        <f t="shared" si="4"/>
        <v>4.6753203908158791E-10</v>
      </c>
    </row>
    <row r="96" spans="2:4" x14ac:dyDescent="0.25">
      <c r="B96">
        <f t="shared" si="5"/>
        <v>3.3000000000000007</v>
      </c>
      <c r="C96" s="8">
        <f t="shared" si="3"/>
        <v>22.441651705565523</v>
      </c>
      <c r="D96" s="8">
        <f t="shared" si="4"/>
        <v>7.7114028013492005E-11</v>
      </c>
    </row>
    <row r="97" spans="2:4" x14ac:dyDescent="0.25">
      <c r="B97">
        <f t="shared" si="5"/>
        <v>3.4000000000000008</v>
      </c>
      <c r="C97" s="8">
        <f t="shared" si="3"/>
        <v>21.168501270110067</v>
      </c>
      <c r="D97" s="8">
        <f t="shared" si="4"/>
        <v>1.2032974614762044E-11</v>
      </c>
    </row>
    <row r="98" spans="2:4" x14ac:dyDescent="0.25">
      <c r="B98">
        <f t="shared" si="5"/>
        <v>3.5000000000000009</v>
      </c>
      <c r="C98" s="8">
        <f t="shared" si="3"/>
        <v>19.999999999999989</v>
      </c>
      <c r="D98" s="8">
        <f t="shared" si="4"/>
        <v>1.7763568394002143E-12</v>
      </c>
    </row>
    <row r="99" spans="2:4" x14ac:dyDescent="0.25">
      <c r="B99">
        <f t="shared" si="5"/>
        <v>3.600000000000001</v>
      </c>
      <c r="C99" s="8">
        <f t="shared" si="3"/>
        <v>18.925056775170315</v>
      </c>
      <c r="D99" s="8">
        <f t="shared" si="4"/>
        <v>2.4808758116105963E-13</v>
      </c>
    </row>
    <row r="100" spans="2:4" x14ac:dyDescent="0.25">
      <c r="B100">
        <f t="shared" si="5"/>
        <v>3.7000000000000011</v>
      </c>
      <c r="C100" s="8">
        <f t="shared" si="3"/>
        <v>17.934002869440448</v>
      </c>
      <c r="D100" s="8">
        <f t="shared" si="4"/>
        <v>3.2779131115809343E-14</v>
      </c>
    </row>
    <row r="101" spans="2:4" x14ac:dyDescent="0.25">
      <c r="B101">
        <f t="shared" si="5"/>
        <v>3.8000000000000012</v>
      </c>
      <c r="C101" s="8">
        <f t="shared" si="3"/>
        <v>17.018379850238247</v>
      </c>
      <c r="D101" s="8">
        <f t="shared" si="4"/>
        <v>4.0973913894761741E-15</v>
      </c>
    </row>
    <row r="102" spans="2:4" x14ac:dyDescent="0.25">
      <c r="B102">
        <f t="shared" si="5"/>
        <v>3.9000000000000012</v>
      </c>
      <c r="C102" s="8">
        <f t="shared" si="3"/>
        <v>16.170763260025861</v>
      </c>
      <c r="D102" s="8">
        <f t="shared" si="4"/>
        <v>4.8454605695519331E-16</v>
      </c>
    </row>
    <row r="103" spans="2:4" x14ac:dyDescent="0.25">
      <c r="B103">
        <f t="shared" si="5"/>
        <v>4.0000000000000009</v>
      </c>
      <c r="C103" s="8">
        <f t="shared" si="3"/>
        <v>15.384615384615378</v>
      </c>
      <c r="D103" s="8">
        <f t="shared" si="4"/>
        <v>5.4210108624274531E-17</v>
      </c>
    </row>
    <row r="104" spans="2:4" x14ac:dyDescent="0.25">
      <c r="B104">
        <f t="shared" si="5"/>
        <v>4.1000000000000005</v>
      </c>
      <c r="C104" s="8">
        <f t="shared" si="3"/>
        <v>14.654161781946067</v>
      </c>
      <c r="D104" s="8">
        <f t="shared" si="4"/>
        <v>5.7377694200334958E-18</v>
      </c>
    </row>
    <row r="105" spans="2:4" x14ac:dyDescent="0.25">
      <c r="B105">
        <f t="shared" si="5"/>
        <v>4.2</v>
      </c>
      <c r="C105" s="8">
        <f t="shared" si="3"/>
        <v>13.974287311347121</v>
      </c>
      <c r="D105" s="8">
        <f t="shared" si="4"/>
        <v>5.7454428086796782E-19</v>
      </c>
    </row>
    <row r="106" spans="2:4" x14ac:dyDescent="0.25">
      <c r="B106">
        <f t="shared" si="5"/>
        <v>4.3</v>
      </c>
      <c r="C106" s="8">
        <f t="shared" si="3"/>
        <v>13.340448239060834</v>
      </c>
      <c r="D106" s="8">
        <f t="shared" si="4"/>
        <v>5.4427892794086651E-20</v>
      </c>
    </row>
    <row r="107" spans="2:4" x14ac:dyDescent="0.25">
      <c r="B107">
        <f t="shared" si="5"/>
        <v>4.3999999999999995</v>
      </c>
      <c r="C107" s="8">
        <f t="shared" si="3"/>
        <v>12.748597654258035</v>
      </c>
      <c r="D107" s="8">
        <f t="shared" si="4"/>
        <v>4.8779476569077944E-21</v>
      </c>
    </row>
    <row r="108" spans="2:4" x14ac:dyDescent="0.25">
      <c r="B108">
        <f t="shared" si="5"/>
        <v>4.4999999999999991</v>
      </c>
      <c r="C108" s="8">
        <f t="shared" si="3"/>
        <v>12.195121951219516</v>
      </c>
      <c r="D108" s="8">
        <f t="shared" si="4"/>
        <v>4.1359030627652484E-22</v>
      </c>
    </row>
    <row r="109" spans="2:4" x14ac:dyDescent="0.25">
      <c r="B109">
        <f t="shared" si="5"/>
        <v>4.5999999999999988</v>
      </c>
      <c r="C109" s="8">
        <f t="shared" si="3"/>
        <v>11.676786548341902</v>
      </c>
      <c r="D109" s="8">
        <f t="shared" si="4"/>
        <v>3.3175781878516774E-23</v>
      </c>
    </row>
    <row r="110" spans="2:4" x14ac:dyDescent="0.25">
      <c r="B110">
        <f t="shared" si="5"/>
        <v>4.6999999999999984</v>
      </c>
      <c r="C110" s="8">
        <f t="shared" si="3"/>
        <v>11.190689346463749</v>
      </c>
      <c r="D110" s="8">
        <f t="shared" si="4"/>
        <v>2.5176165401688372E-24</v>
      </c>
    </row>
    <row r="111" spans="2:4" x14ac:dyDescent="0.25">
      <c r="B111">
        <f t="shared" si="5"/>
        <v>4.799999999999998</v>
      </c>
      <c r="C111" s="8">
        <f t="shared" si="3"/>
        <v>10.734220695577509</v>
      </c>
      <c r="D111" s="8">
        <f t="shared" si="4"/>
        <v>1.8074887363783093E-25</v>
      </c>
    </row>
    <row r="112" spans="2:4" x14ac:dyDescent="0.25">
      <c r="B112">
        <f t="shared" si="5"/>
        <v>4.8999999999999977</v>
      </c>
      <c r="C112" s="8">
        <f t="shared" si="3"/>
        <v>10.305028854080801</v>
      </c>
      <c r="D112" s="8">
        <f t="shared" si="4"/>
        <v>1.2276631396534506E-26</v>
      </c>
    </row>
    <row r="113" spans="2:4" x14ac:dyDescent="0.25">
      <c r="B113">
        <f t="shared" si="5"/>
        <v>4.9999999999999973</v>
      </c>
      <c r="C113" s="8">
        <f t="shared" si="3"/>
        <v>9.9009900990099116</v>
      </c>
      <c r="D113" s="8">
        <f t="shared" si="4"/>
        <v>7.8886090522106642E-28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lastModifiedBy>Sylvie</cp:lastModifiedBy>
  <dcterms:created xsi:type="dcterms:W3CDTF">2013-01-29T12:46:21Z</dcterms:created>
  <dcterms:modified xsi:type="dcterms:W3CDTF">2013-01-29T13:37:38Z</dcterms:modified>
</cp:coreProperties>
</file>